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2" activeTab="2"/>
  </bookViews>
  <sheets>
    <sheet name="2017财政收支执行情况表" sheetId="1" r:id="rId1"/>
    <sheet name="2018财政收入预算对比表" sheetId="2" r:id="rId2"/>
    <sheet name="2018财政支出预算对比表" sheetId="3" r:id="rId3"/>
    <sheet name="2018财政收支汇总表" sheetId="4" r:id="rId4"/>
    <sheet name="2018财政收入预算表" sheetId="5" r:id="rId5"/>
    <sheet name="2018拟出让用地统计表" sheetId="6" r:id="rId6"/>
    <sheet name="2018支出预算明细表" sheetId="7" r:id="rId7"/>
    <sheet name="2018采购预算汇总表" sheetId="8" r:id="rId8"/>
    <sheet name="“三公”经费和会议费、培训费预算与执行对比表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<sst xmlns="http://schemas.openxmlformats.org/spreadsheetml/2006/main" count="1394" uniqueCount="1231">
  <si>
    <r>
      <t xml:space="preserve">                                        </t>
    </r>
    <r>
      <rPr>
        <sz val="12"/>
        <rFont val="宋体"/>
        <family val="0"/>
      </rPr>
      <t xml:space="preserve">                                                </t>
    </r>
    <r>
      <rPr>
        <sz val="12"/>
        <rFont val="宋体"/>
        <family val="0"/>
      </rPr>
      <t>单位：万元</t>
    </r>
  </si>
  <si>
    <t>收      入</t>
  </si>
  <si>
    <t>支      出</t>
  </si>
  <si>
    <t>项    目</t>
  </si>
  <si>
    <t>预算数</t>
  </si>
  <si>
    <t>执行率（%）</t>
  </si>
  <si>
    <t>项        目</t>
  </si>
  <si>
    <t>一、本年收入</t>
  </si>
  <si>
    <t>一、本年支出</t>
  </si>
  <si>
    <t>一、体制补助（预算内补助）</t>
  </si>
  <si>
    <t>（一）一般公共服务</t>
  </si>
  <si>
    <t>二、农村税费改革转移支付补助</t>
  </si>
  <si>
    <t>（二）教育</t>
  </si>
  <si>
    <t>三、体制结算补助</t>
  </si>
  <si>
    <t>（三）文化与传媒</t>
  </si>
  <si>
    <t>四、非税收入</t>
  </si>
  <si>
    <t>（四）社会保障与就业</t>
  </si>
  <si>
    <t>五、专项补助</t>
  </si>
  <si>
    <t>758.33</t>
  </si>
  <si>
    <t>（五）医疗卫生</t>
  </si>
  <si>
    <t>六：上年结余</t>
  </si>
  <si>
    <t>（六）节能环保</t>
  </si>
  <si>
    <t>七：各部门拨入经费</t>
  </si>
  <si>
    <t>（七）城乡社区事务</t>
  </si>
  <si>
    <t>（八）农林水事务</t>
  </si>
  <si>
    <t>（九）资源探电力信息等事务</t>
  </si>
  <si>
    <t>（十）预备费</t>
  </si>
  <si>
    <t>二、上年结余</t>
  </si>
  <si>
    <t>二、结转下年</t>
  </si>
  <si>
    <t>总合计</t>
  </si>
  <si>
    <t>编制单位:城北街道办事处</t>
  </si>
  <si>
    <t>单位:万元</t>
  </si>
  <si>
    <t>项目</t>
  </si>
  <si>
    <t>比2016年增加数</t>
  </si>
  <si>
    <t>一、一般公共预算收入</t>
  </si>
  <si>
    <t>1、体制补助</t>
  </si>
  <si>
    <t>2、转移支付补助</t>
  </si>
  <si>
    <t xml:space="preserve">  1、其他人口与计划生育事务支出</t>
  </si>
  <si>
    <t xml:space="preserve">  2、义务兵优待</t>
  </si>
  <si>
    <t xml:space="preserve">  3、民兵训练</t>
  </si>
  <si>
    <t>3、体制结算补助</t>
  </si>
  <si>
    <t>4、一般预算专项补助</t>
  </si>
  <si>
    <t xml:space="preserve">       民政定期定量 </t>
  </si>
  <si>
    <t xml:space="preserve">       义务兵优待</t>
  </si>
  <si>
    <t xml:space="preserve">       农村最低生活保障</t>
  </si>
  <si>
    <t xml:space="preserve">       村居主要干部报酬</t>
  </si>
  <si>
    <t xml:space="preserve">       离任村居主要干部报酬</t>
  </si>
  <si>
    <t xml:space="preserve">       村邮、便民服务中心运行补助</t>
  </si>
  <si>
    <t>5、非税收入</t>
  </si>
  <si>
    <t>1、政府性基金收入－土地出让金返还</t>
  </si>
  <si>
    <t>2、国有资本经营收入－市场投资收益</t>
  </si>
  <si>
    <t>3、国有资源（资产）有偿使用收入－房屋出租及广告场地使用权费</t>
  </si>
  <si>
    <t>4、其他收入</t>
  </si>
  <si>
    <t xml:space="preserve">      环卫费</t>
  </si>
  <si>
    <t xml:space="preserve">      其他</t>
  </si>
  <si>
    <t>二、基金预算收入</t>
  </si>
  <si>
    <t xml:space="preserve">    政府性基金收入－城建配套费返还</t>
  </si>
  <si>
    <t xml:space="preserve">    残疾人就业保障金</t>
  </si>
  <si>
    <t xml:space="preserve">    其他</t>
  </si>
  <si>
    <t>三、各部门拨入经费</t>
  </si>
  <si>
    <t>四、其他资金</t>
  </si>
  <si>
    <t>本年合计</t>
  </si>
  <si>
    <t>上年结余（净结余）</t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</si>
  <si>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单位：万元，</t>
    </r>
    <r>
      <rPr>
        <sz val="12"/>
        <rFont val="宋体"/>
        <family val="0"/>
      </rPr>
      <t>%</t>
    </r>
  </si>
  <si>
    <t>结转下年</t>
  </si>
  <si>
    <t xml:space="preserve">                                         单位：万元</t>
  </si>
  <si>
    <t xml:space="preserve">      收     入</t>
  </si>
  <si>
    <t xml:space="preserve">          支    出</t>
  </si>
  <si>
    <t>年初预算数</t>
  </si>
  <si>
    <t>本年收入</t>
  </si>
  <si>
    <t>本年支出</t>
  </si>
  <si>
    <t>32</t>
  </si>
  <si>
    <t>收         入</t>
  </si>
  <si>
    <t xml:space="preserve">        计划数</t>
  </si>
  <si>
    <t>备注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</si>
  <si>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单位：万元</t>
    </r>
  </si>
  <si>
    <t>序号</t>
  </si>
  <si>
    <t>规模</t>
  </si>
  <si>
    <t>预计总收入</t>
  </si>
  <si>
    <t>征地成本</t>
  </si>
  <si>
    <t>报批税费</t>
  </si>
  <si>
    <t>预计净收入</t>
  </si>
  <si>
    <t>预计镇得净收入</t>
  </si>
  <si>
    <t>横塘村</t>
  </si>
  <si>
    <t>合计</t>
  </si>
  <si>
    <t xml:space="preserve"> </t>
  </si>
  <si>
    <t>编制单位: 城北街道办事处</t>
  </si>
  <si>
    <t>项目及科目名称</t>
  </si>
  <si>
    <t>人数</t>
  </si>
  <si>
    <t>基本支出全年预算</t>
  </si>
  <si>
    <t>项目支出全年预算</t>
  </si>
  <si>
    <t>其中:</t>
  </si>
  <si>
    <t>全年预算支出合计</t>
  </si>
  <si>
    <t>备    注</t>
  </si>
  <si>
    <t>财政供养</t>
  </si>
  <si>
    <t>自聘</t>
  </si>
  <si>
    <t>各部门专项补助及自筹</t>
  </si>
  <si>
    <t>镇本级预算支出</t>
  </si>
  <si>
    <t>在职</t>
  </si>
  <si>
    <t>一般预算</t>
  </si>
  <si>
    <t>基金预算</t>
  </si>
  <si>
    <t>其他</t>
  </si>
  <si>
    <t>小计</t>
  </si>
  <si>
    <t>财政预算总支出</t>
  </si>
  <si>
    <t>一般公共服务</t>
  </si>
  <si>
    <t>一、人大事务</t>
  </si>
  <si>
    <t>二、政府办公室及相关机构事务</t>
  </si>
  <si>
    <t>三、统计信息事务</t>
  </si>
  <si>
    <t>四、群众团体事务</t>
  </si>
  <si>
    <t>五、党委办公室及相关机构事务</t>
  </si>
  <si>
    <t xml:space="preserve"> 六、其他一般公共服务支出（综治等）</t>
  </si>
  <si>
    <t>教育</t>
  </si>
  <si>
    <t>普通教育</t>
  </si>
  <si>
    <t>成人教育</t>
  </si>
  <si>
    <t>文化体育与传媒</t>
  </si>
  <si>
    <t>一、文化</t>
  </si>
  <si>
    <t>二、体育</t>
  </si>
  <si>
    <r>
      <t xml:space="preserve">       </t>
    </r>
    <r>
      <rPr>
        <sz val="10"/>
        <rFont val="宋体"/>
        <family val="0"/>
      </rPr>
      <t>三、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其他文化体育与传媒支出</t>
    </r>
  </si>
  <si>
    <t>社会保障和就业</t>
  </si>
  <si>
    <t>一、人力资源和社会保障管理事务</t>
  </si>
  <si>
    <t>二、民政管理事务</t>
  </si>
  <si>
    <t>四、就业补助</t>
  </si>
  <si>
    <t>五、抚恤</t>
  </si>
  <si>
    <t>六、退役安置</t>
  </si>
  <si>
    <t>七、社会福利</t>
  </si>
  <si>
    <t>八、残疾人事业</t>
  </si>
  <si>
    <t>九、城市居民最低生活保障</t>
  </si>
  <si>
    <t>十、自然灾害生活救助</t>
  </si>
  <si>
    <t>十一、农村最低生活保障</t>
  </si>
  <si>
    <t>十二、其他农村社会救济</t>
  </si>
  <si>
    <t>十三、其他社会保障和就业支出</t>
  </si>
  <si>
    <t>医疗卫生</t>
  </si>
  <si>
    <t>一、公共卫生</t>
  </si>
  <si>
    <t>二、医疗保障</t>
  </si>
  <si>
    <t>三、人口与计划生育事务</t>
  </si>
  <si>
    <t>四、食品安全</t>
  </si>
  <si>
    <t>节能环保</t>
  </si>
  <si>
    <t>一、环境保护管理事务</t>
  </si>
  <si>
    <t>二、污染防治</t>
  </si>
  <si>
    <t>城乡社区事务</t>
  </si>
  <si>
    <t>一、城乡社区管理事务</t>
  </si>
  <si>
    <t xml:space="preserve">   其中：消防队</t>
  </si>
  <si>
    <t>二、城乡社区规划与管理</t>
  </si>
  <si>
    <t>三、城乡社区公共设施</t>
  </si>
  <si>
    <t>四、城乡社区环境卫生</t>
  </si>
  <si>
    <t>五、建设市场管理与监督</t>
  </si>
  <si>
    <t>六、国有土地使用权出让金支出</t>
  </si>
  <si>
    <t xml:space="preserve"> 其中：环卫承包费等</t>
  </si>
  <si>
    <t>七、城市基础设施配套费安排的支出</t>
  </si>
  <si>
    <t xml:space="preserve">八、其他城乡社区事务支出 </t>
  </si>
  <si>
    <t>农林水事务</t>
  </si>
  <si>
    <t>一、农业</t>
  </si>
  <si>
    <t>二、林业</t>
  </si>
  <si>
    <t>三、水利</t>
  </si>
  <si>
    <t>四、扶贫</t>
  </si>
  <si>
    <t>五、农村综合改革</t>
  </si>
  <si>
    <t>资源勘探电力信息等事务</t>
  </si>
  <si>
    <t>一、安全生产监管</t>
  </si>
  <si>
    <t>二、支持中小企业发展和管理支出</t>
  </si>
  <si>
    <t>其他支出</t>
  </si>
  <si>
    <t>单位代码</t>
  </si>
  <si>
    <t>单位名称</t>
  </si>
  <si>
    <t>科目编码</t>
  </si>
  <si>
    <t>科目名称</t>
  </si>
  <si>
    <t>经济科目代码</t>
  </si>
  <si>
    <t>经济科目名称</t>
  </si>
  <si>
    <t>项目名称</t>
  </si>
  <si>
    <t>采购目录代码</t>
  </si>
  <si>
    <t>采购目录名称</t>
  </si>
  <si>
    <t>采购类型</t>
  </si>
  <si>
    <t>采购内容</t>
  </si>
  <si>
    <t>技术参数及配置标准</t>
  </si>
  <si>
    <t>数量</t>
  </si>
  <si>
    <t>计量单位</t>
  </si>
  <si>
    <t>参考单价（元）</t>
  </si>
  <si>
    <t>je1</t>
  </si>
  <si>
    <t>je2</t>
  </si>
  <si>
    <t>je3</t>
  </si>
  <si>
    <t>je4</t>
  </si>
  <si>
    <t>je5</t>
  </si>
  <si>
    <t>温岭市城北街道办事处</t>
  </si>
  <si>
    <t>商品和服务支出</t>
  </si>
  <si>
    <t>A0331</t>
  </si>
  <si>
    <t>水上交通运输设备</t>
  </si>
  <si>
    <t>单位分散采购</t>
  </si>
  <si>
    <t>办公设备用品</t>
  </si>
  <si>
    <t>A02091001</t>
  </si>
  <si>
    <t>普通电视设备（电视机）</t>
  </si>
  <si>
    <t>政府集中采购</t>
  </si>
  <si>
    <t>电视机</t>
  </si>
  <si>
    <t>台</t>
  </si>
  <si>
    <t>其他资本性支出</t>
  </si>
  <si>
    <t>A0601</t>
  </si>
  <si>
    <t>办公家具</t>
  </si>
  <si>
    <t>张</t>
  </si>
  <si>
    <t>A0206180102</t>
  </si>
  <si>
    <t>冷藏柜</t>
  </si>
  <si>
    <t>A02010601</t>
  </si>
  <si>
    <t>打印设备</t>
  </si>
  <si>
    <t>打印机</t>
  </si>
  <si>
    <t>A02010104</t>
  </si>
  <si>
    <t>台式计算机</t>
  </si>
  <si>
    <t>台式电脑</t>
  </si>
  <si>
    <t>A02021099</t>
  </si>
  <si>
    <t>其他文印设备</t>
  </si>
  <si>
    <t>计算机设备及软件</t>
  </si>
  <si>
    <t>A0201</t>
  </si>
  <si>
    <t>302</t>
  </si>
  <si>
    <t>计算机设备</t>
  </si>
  <si>
    <t>A020101</t>
  </si>
  <si>
    <t>310</t>
  </si>
  <si>
    <t>注意事项：</t>
  </si>
  <si>
    <t>巨/大/中型计算机</t>
  </si>
  <si>
    <t>A02010101</t>
  </si>
  <si>
    <t>1、第一行单位代码、单位名称等指标名称（黄色部分）不能修改。</t>
  </si>
  <si>
    <t>小型计算机</t>
  </si>
  <si>
    <t>A02010102</t>
  </si>
  <si>
    <r>
      <t>2、</t>
    </r>
    <r>
      <rPr>
        <b/>
        <sz val="12"/>
        <color indexed="10"/>
        <rFont val="宋体"/>
        <family val="0"/>
      </rPr>
      <t>单位代码、科目编码、经济科目代码、采购目录代码</t>
    </r>
    <r>
      <rPr>
        <sz val="12"/>
        <color indexed="10"/>
        <rFont val="宋体"/>
        <family val="0"/>
      </rPr>
      <t>这四个项目需填写代码，具体格式参照上面已填写格式。（单位代码在预算编制软件中；科目编码在《2015年政府预算收支科目》中，可问各单位财务；经济科目编码、采购目录代码根据相对应的名称自动生成。</t>
    </r>
  </si>
  <si>
    <t>服务器</t>
  </si>
  <si>
    <t>A02010103</t>
  </si>
  <si>
    <t>3、采购类型分为“政府集中采购、部门集中采购、单位分散采购、委托中介分散采购”，名称不要填错，以免数据导入错误。</t>
  </si>
  <si>
    <t>4、若用两个以上资金采购同一台设备的，这些资金采购数量的和应为1（如用两个专项资金采购一台电脑，每个专项采购的数量均为0.5）。</t>
  </si>
  <si>
    <t>便携式计算机</t>
  </si>
  <si>
    <t>A02010105</t>
  </si>
  <si>
    <t>5、采购金额中，合计数一定要填写，明细金额均填在“je3”中，其他金额均不填写。</t>
  </si>
  <si>
    <t>平板式微型计算机</t>
  </si>
  <si>
    <t>A02010107</t>
  </si>
  <si>
    <t>6、若要增加一行，则在表格中间插入一行，不要加在最后一行。</t>
  </si>
  <si>
    <t>其他计算机设备</t>
  </si>
  <si>
    <t>A02010199</t>
  </si>
  <si>
    <t>7、打印时，可将空白列隐藏后打印到A4纸。</t>
  </si>
  <si>
    <t>计算机网络设备</t>
  </si>
  <si>
    <t>A020102</t>
  </si>
  <si>
    <t>部门集中采购</t>
  </si>
  <si>
    <t>路由器</t>
  </si>
  <si>
    <t>A02010201</t>
  </si>
  <si>
    <t>代理中介分散采购</t>
  </si>
  <si>
    <t>交换设备</t>
  </si>
  <si>
    <t>A02010202</t>
  </si>
  <si>
    <t>网络检测设备</t>
  </si>
  <si>
    <t>A02010210</t>
  </si>
  <si>
    <t>负载均衡设备</t>
  </si>
  <si>
    <t>A02010211</t>
  </si>
  <si>
    <t>其他网络设备</t>
  </si>
  <si>
    <t>A02010299</t>
  </si>
  <si>
    <t>信息安全设备</t>
  </si>
  <si>
    <t>A020103</t>
  </si>
  <si>
    <t>防火墙</t>
  </si>
  <si>
    <t>A02010301</t>
  </si>
  <si>
    <t>入侵防御设备</t>
  </si>
  <si>
    <t>A02010303</t>
  </si>
  <si>
    <t>漏洞扫描设备</t>
  </si>
  <si>
    <t>A02010304</t>
  </si>
  <si>
    <t>容灾备份设备</t>
  </si>
  <si>
    <t>A02010305</t>
  </si>
  <si>
    <t>网络隔离设备</t>
  </si>
  <si>
    <t>A02010306</t>
  </si>
  <si>
    <t>安全审计设备</t>
  </si>
  <si>
    <t>A02010307</t>
  </si>
  <si>
    <t>计算机终端安全设备</t>
  </si>
  <si>
    <t>A02010309</t>
  </si>
  <si>
    <t>网闸</t>
  </si>
  <si>
    <t>A02010310</t>
  </si>
  <si>
    <t>上网行为管理设备</t>
  </si>
  <si>
    <t>A02010311</t>
  </si>
  <si>
    <t>密码产品</t>
  </si>
  <si>
    <t>A02010312</t>
  </si>
  <si>
    <t>虚拟专用网（VPN）设备</t>
  </si>
  <si>
    <t>A02010313</t>
  </si>
  <si>
    <t>其他安全设备</t>
  </si>
  <si>
    <t>A02010399</t>
  </si>
  <si>
    <t>终端设备</t>
  </si>
  <si>
    <t>A020104</t>
  </si>
  <si>
    <t>存储设备</t>
  </si>
  <si>
    <t>A020105</t>
  </si>
  <si>
    <t>输入输出设备</t>
  </si>
  <si>
    <t>A020106</t>
  </si>
  <si>
    <t>显示设备</t>
  </si>
  <si>
    <t>A02010604</t>
  </si>
  <si>
    <t>一般输入设备</t>
  </si>
  <si>
    <t>A02010607</t>
  </si>
  <si>
    <t>识别输入设备</t>
  </si>
  <si>
    <t>A02010608</t>
  </si>
  <si>
    <t>图形图像输入设备</t>
  </si>
  <si>
    <t>A02010609</t>
  </si>
  <si>
    <t>扫描仪</t>
  </si>
  <si>
    <t>A0201060901</t>
  </si>
  <si>
    <t>其他图形图像输入设备</t>
  </si>
  <si>
    <t>A0201060999</t>
  </si>
  <si>
    <t>其他输入输出设备</t>
  </si>
  <si>
    <t>A02010699</t>
  </si>
  <si>
    <t>机房辅助设备</t>
  </si>
  <si>
    <t>A020107</t>
  </si>
  <si>
    <t>机柜</t>
  </si>
  <si>
    <t>A02010701</t>
  </si>
  <si>
    <t>机房环境监控设备</t>
  </si>
  <si>
    <t>A02010702</t>
  </si>
  <si>
    <t>其他机房辅助设备</t>
  </si>
  <si>
    <t>A02010799</t>
  </si>
  <si>
    <t>计算机软件</t>
  </si>
  <si>
    <t>A020108</t>
  </si>
  <si>
    <t>基础软件</t>
  </si>
  <si>
    <t>A02010801</t>
  </si>
  <si>
    <t>支撑软件</t>
  </si>
  <si>
    <t>A02010802</t>
  </si>
  <si>
    <t>应用软件</t>
  </si>
  <si>
    <t>A02010803</t>
  </si>
  <si>
    <t>通用应用软件</t>
  </si>
  <si>
    <t>A0201080301</t>
  </si>
  <si>
    <t>行业应用软件</t>
  </si>
  <si>
    <t>A0201080302</t>
  </si>
  <si>
    <t xml:space="preserve"> 嵌入式软件</t>
  </si>
  <si>
    <t>A02010804</t>
  </si>
  <si>
    <t>信息安全软件</t>
  </si>
  <si>
    <t>A02010805</t>
  </si>
  <si>
    <t>其他计算机软件</t>
  </si>
  <si>
    <t>A02010899</t>
  </si>
  <si>
    <t>其他计算机设备及软件</t>
  </si>
  <si>
    <t>A020199</t>
  </si>
  <si>
    <t>办公设备</t>
  </si>
  <si>
    <t>A0202</t>
  </si>
  <si>
    <t>复印机</t>
  </si>
  <si>
    <t>A020201</t>
  </si>
  <si>
    <t>投影仪</t>
  </si>
  <si>
    <t>A020202</t>
  </si>
  <si>
    <t>投影幕</t>
  </si>
  <si>
    <t>A020203</t>
  </si>
  <si>
    <t>多功能一体机</t>
  </si>
  <si>
    <t>A020204</t>
  </si>
  <si>
    <t>照相机及器材</t>
  </si>
  <si>
    <t>A020205</t>
  </si>
  <si>
    <t>照相机</t>
  </si>
  <si>
    <t>A02020501</t>
  </si>
  <si>
    <t>镜头及器材</t>
  </si>
  <si>
    <t>A02020502</t>
  </si>
  <si>
    <t>电子白板</t>
  </si>
  <si>
    <t>A020206</t>
  </si>
  <si>
    <t>LED显示屏</t>
  </si>
  <si>
    <t>A020207</t>
  </si>
  <si>
    <t>触控一体机</t>
  </si>
  <si>
    <t>A020208</t>
  </si>
  <si>
    <t>刻录机</t>
  </si>
  <si>
    <t>A020209</t>
  </si>
  <si>
    <t>文印设备</t>
  </si>
  <si>
    <t>A020210</t>
  </si>
  <si>
    <t>速印机</t>
  </si>
  <si>
    <t>A02021001</t>
  </si>
  <si>
    <t>胶印机</t>
  </si>
  <si>
    <t>A02021002</t>
  </si>
  <si>
    <t>油印机</t>
  </si>
  <si>
    <t>A02021006</t>
  </si>
  <si>
    <t>销毁设备</t>
  </si>
  <si>
    <t>A020211</t>
  </si>
  <si>
    <t>碎纸机</t>
  </si>
  <si>
    <t>A02021101</t>
  </si>
  <si>
    <t>其他销毁设备</t>
  </si>
  <si>
    <t>A02021199</t>
  </si>
  <si>
    <t>条码打印机</t>
  </si>
  <si>
    <t>A020212</t>
  </si>
  <si>
    <t>条码扫描器</t>
  </si>
  <si>
    <t>A020213</t>
  </si>
  <si>
    <t>会计机械</t>
  </si>
  <si>
    <t>A020214</t>
  </si>
  <si>
    <t>制图机械</t>
  </si>
  <si>
    <t>A020215</t>
  </si>
  <si>
    <t>打字机</t>
  </si>
  <si>
    <t>A020216</t>
  </si>
  <si>
    <t>其他办公设备</t>
  </si>
  <si>
    <t>A020299</t>
  </si>
  <si>
    <t>车辆</t>
  </si>
  <si>
    <t>A0203</t>
  </si>
  <si>
    <t>载货汽车（含自卸汽车）</t>
  </si>
  <si>
    <t>A020301</t>
  </si>
  <si>
    <t>乘用车（轿车）</t>
  </si>
  <si>
    <t>A020305</t>
  </si>
  <si>
    <t>轿车</t>
  </si>
  <si>
    <t>A02030501</t>
  </si>
  <si>
    <t>越野（吉普）车</t>
  </si>
  <si>
    <t>A02030502</t>
  </si>
  <si>
    <t>商务（面包）车</t>
  </si>
  <si>
    <t>A02030503</t>
  </si>
  <si>
    <t>其他乘用车</t>
  </si>
  <si>
    <t>A02030599</t>
  </si>
  <si>
    <t>客车</t>
  </si>
  <si>
    <t>A020306</t>
  </si>
  <si>
    <t>专用车辆</t>
  </si>
  <si>
    <t>A020307</t>
  </si>
  <si>
    <t>城市交通车辆</t>
  </si>
  <si>
    <t>A020308</t>
  </si>
  <si>
    <t>摩托车</t>
  </si>
  <si>
    <t>A020309</t>
  </si>
  <si>
    <t>电动自行车</t>
  </si>
  <si>
    <t>A020310</t>
  </si>
  <si>
    <t>轮椅车</t>
  </si>
  <si>
    <t>A020311</t>
  </si>
  <si>
    <t>非机动车辆</t>
  </si>
  <si>
    <t>A020312</t>
  </si>
  <si>
    <t>其他车辆</t>
  </si>
  <si>
    <t>A020399</t>
  </si>
  <si>
    <t>图书档案设备</t>
  </si>
  <si>
    <t>A0204</t>
  </si>
  <si>
    <t>图书档案装具</t>
  </si>
  <si>
    <t>A020401</t>
  </si>
  <si>
    <t>缩微设备</t>
  </si>
  <si>
    <t>A020402</t>
  </si>
  <si>
    <t>图书档案消毒设备</t>
  </si>
  <si>
    <t>A020403</t>
  </si>
  <si>
    <t>其他图书档案设备</t>
  </si>
  <si>
    <t>A020499</t>
  </si>
  <si>
    <t>机械设备</t>
  </si>
  <si>
    <t>A0205</t>
  </si>
  <si>
    <t>锅炉</t>
  </si>
  <si>
    <t>A020504</t>
  </si>
  <si>
    <t>起重设备</t>
  </si>
  <si>
    <t>A020512</t>
  </si>
  <si>
    <t>机械立体停车设备</t>
  </si>
  <si>
    <t>A020517</t>
  </si>
  <si>
    <t>制冷空调设备</t>
  </si>
  <si>
    <t>A020523</t>
  </si>
  <si>
    <t>其他机械设备</t>
  </si>
  <si>
    <t>A020599</t>
  </si>
  <si>
    <t>电气设备</t>
  </si>
  <si>
    <t>A0206</t>
  </si>
  <si>
    <t>电源设备</t>
  </si>
  <si>
    <t>A020615</t>
  </si>
  <si>
    <t>不间断电源（UPS）</t>
  </si>
  <si>
    <t>A02061504</t>
  </si>
  <si>
    <t>其他电源设备</t>
  </si>
  <si>
    <t>A02061599</t>
  </si>
  <si>
    <t>生活用电器</t>
  </si>
  <si>
    <t>A020618</t>
  </si>
  <si>
    <t>制冷电器</t>
  </si>
  <si>
    <t>A02061801</t>
  </si>
  <si>
    <t>电冰箱</t>
  </si>
  <si>
    <t>A0206180101</t>
  </si>
  <si>
    <t>普通电冰箱</t>
  </si>
  <si>
    <t>A020618010101</t>
  </si>
  <si>
    <t>专用电冰箱</t>
  </si>
  <si>
    <t>A020618010102</t>
  </si>
  <si>
    <t>其他制冷电器</t>
  </si>
  <si>
    <t>A0206180199</t>
  </si>
  <si>
    <t>空气调节电器</t>
  </si>
  <si>
    <t>A02061802</t>
  </si>
  <si>
    <t>空调机</t>
  </si>
  <si>
    <t>A0206180203</t>
  </si>
  <si>
    <t>空气净化设备</t>
  </si>
  <si>
    <t>A0206180205</t>
  </si>
  <si>
    <t>其他空气调节电器</t>
  </si>
  <si>
    <t>A0206180299</t>
  </si>
  <si>
    <t>清洁卫生电器</t>
  </si>
  <si>
    <t>A02061803</t>
  </si>
  <si>
    <t>洗衣机</t>
  </si>
  <si>
    <t>A0206180301</t>
  </si>
  <si>
    <t>吸尘器</t>
  </si>
  <si>
    <t>A0206180302</t>
  </si>
  <si>
    <t>其他清洁卫生电器</t>
  </si>
  <si>
    <t>A0206180399</t>
  </si>
  <si>
    <t>饮水器</t>
  </si>
  <si>
    <t>A02061807</t>
  </si>
  <si>
    <t>热水器</t>
  </si>
  <si>
    <t>A02061808</t>
  </si>
  <si>
    <t>其他生活用电器</t>
  </si>
  <si>
    <t>A02061899</t>
  </si>
  <si>
    <t>照明设备</t>
  </si>
  <si>
    <t>A020619</t>
  </si>
  <si>
    <t>其他电气设备</t>
  </si>
  <si>
    <t>A020699</t>
  </si>
  <si>
    <t>雷达、无线电和卫星导航设备</t>
  </si>
  <si>
    <t>A0207</t>
  </si>
  <si>
    <t>通信设备</t>
  </si>
  <si>
    <t>A0208</t>
  </si>
  <si>
    <t>无线电通信设备</t>
  </si>
  <si>
    <t>A020801</t>
  </si>
  <si>
    <t>卫星通信设备</t>
  </si>
  <si>
    <t>A020804</t>
  </si>
  <si>
    <t>电话通信设备</t>
  </si>
  <si>
    <t>A020807</t>
  </si>
  <si>
    <t>固定电话机</t>
  </si>
  <si>
    <t>A02080701</t>
  </si>
  <si>
    <t>移动电话</t>
  </si>
  <si>
    <t>A02080702</t>
  </si>
  <si>
    <t>其他电话通信设备</t>
  </si>
  <si>
    <t>A02080799</t>
  </si>
  <si>
    <t>视频会议系统设备</t>
  </si>
  <si>
    <t>A020808</t>
  </si>
  <si>
    <t>电报通信设备</t>
  </si>
  <si>
    <t>A020809</t>
  </si>
  <si>
    <t>传真及数据数字通信设备</t>
  </si>
  <si>
    <t>A020810</t>
  </si>
  <si>
    <t>传真机</t>
  </si>
  <si>
    <t>A02081001</t>
  </si>
  <si>
    <t>其他传真及数据数字通信设</t>
  </si>
  <si>
    <t>A02081099</t>
  </si>
  <si>
    <t>其他通信设备</t>
  </si>
  <si>
    <t>A020899</t>
  </si>
  <si>
    <t>广播、电视、电影设备</t>
  </si>
  <si>
    <t>A0209</t>
  </si>
  <si>
    <t>广播发射设备</t>
  </si>
  <si>
    <t>A020901</t>
  </si>
  <si>
    <t>电视发射设备</t>
  </si>
  <si>
    <t>A020902</t>
  </si>
  <si>
    <t>广播和电视接收设备</t>
  </si>
  <si>
    <t>A020903</t>
  </si>
  <si>
    <t>音频节目制作和播控设备</t>
  </si>
  <si>
    <t>A020904</t>
  </si>
  <si>
    <t>视频节目制作和播控设备</t>
  </si>
  <si>
    <t>A020905</t>
  </si>
  <si>
    <t>电视设备</t>
  </si>
  <si>
    <t>A020910</t>
  </si>
  <si>
    <t>视频设备</t>
  </si>
  <si>
    <t>A020911</t>
  </si>
  <si>
    <t>通用摄像机</t>
  </si>
  <si>
    <t>A02091102</t>
  </si>
  <si>
    <t>视频监控设备</t>
  </si>
  <si>
    <t>A02091107</t>
  </si>
  <si>
    <t>其他视频设备</t>
  </si>
  <si>
    <t>A02091199</t>
  </si>
  <si>
    <t>音频设备</t>
  </si>
  <si>
    <t>A020912</t>
  </si>
  <si>
    <t>组合音像设备</t>
  </si>
  <si>
    <t>A020913</t>
  </si>
  <si>
    <t>电影设备</t>
  </si>
  <si>
    <t>A020915</t>
  </si>
  <si>
    <t>其他广播、电视、电影设备</t>
  </si>
  <si>
    <t>A020999</t>
  </si>
  <si>
    <t>仪器仪表</t>
  </si>
  <si>
    <t>A0210</t>
  </si>
  <si>
    <t>自动化仪表</t>
  </si>
  <si>
    <t>A021001</t>
  </si>
  <si>
    <t>电工仪器仪表</t>
  </si>
  <si>
    <t>A021002</t>
  </si>
  <si>
    <t>光学仪器</t>
  </si>
  <si>
    <t>A021003</t>
  </si>
  <si>
    <t>分析仪器</t>
  </si>
  <si>
    <t>A021004</t>
  </si>
  <si>
    <t>试验机</t>
  </si>
  <si>
    <t>A021005</t>
  </si>
  <si>
    <t>试验仪器及装置</t>
  </si>
  <si>
    <t>A021006</t>
  </si>
  <si>
    <t>计算仪器</t>
  </si>
  <si>
    <t>A021007</t>
  </si>
  <si>
    <t>量仪</t>
  </si>
  <si>
    <t>A021008</t>
  </si>
  <si>
    <t>钟表及定时仪器</t>
  </si>
  <si>
    <t>A021009</t>
  </si>
  <si>
    <t>其他仪器仪表</t>
  </si>
  <si>
    <t>A021099</t>
  </si>
  <si>
    <t>电子和通信测量仪器</t>
  </si>
  <si>
    <t>A0211</t>
  </si>
  <si>
    <t>计量标准器具及量具、衡器</t>
  </si>
  <si>
    <t>A0212</t>
  </si>
  <si>
    <t>专用设备</t>
  </si>
  <si>
    <t>A03</t>
  </si>
  <si>
    <t>工程机械</t>
  </si>
  <si>
    <t>A0309</t>
  </si>
  <si>
    <t>农业和林业机械</t>
  </si>
  <si>
    <t>A0310</t>
  </si>
  <si>
    <t>造纸和印刷机械</t>
  </si>
  <si>
    <t>A0318</t>
  </si>
  <si>
    <t>化学药品和中药专用设备</t>
  </si>
  <si>
    <t>A0319</t>
  </si>
  <si>
    <t>医疗设备</t>
  </si>
  <si>
    <t>A0320</t>
  </si>
  <si>
    <t>手术器械</t>
  </si>
  <si>
    <t>A032001</t>
  </si>
  <si>
    <t>普通诊察器械</t>
  </si>
  <si>
    <t>A032002</t>
  </si>
  <si>
    <t>医用电子生理参数检测仪器设备</t>
  </si>
  <si>
    <t>A032003</t>
  </si>
  <si>
    <t>医用光学仪器</t>
  </si>
  <si>
    <t>A032004</t>
  </si>
  <si>
    <t>医用超声波仪器及设备</t>
  </si>
  <si>
    <t>A032005</t>
  </si>
  <si>
    <t>医用激光仪器及设备</t>
  </si>
  <si>
    <t>A032006</t>
  </si>
  <si>
    <t>医用内窥镜</t>
  </si>
  <si>
    <t>A032007</t>
  </si>
  <si>
    <t>物理治疗、康复及体育治疗仪器设备</t>
  </si>
  <si>
    <t>A032008</t>
  </si>
  <si>
    <t>中医器械设备</t>
  </si>
  <si>
    <t>A032009</t>
  </si>
  <si>
    <t>医用磁共振设备</t>
  </si>
  <si>
    <t>A032010</t>
  </si>
  <si>
    <t>医用X线设备</t>
  </si>
  <si>
    <t>A032011</t>
  </si>
  <si>
    <t>医用X线附属设备及部件</t>
  </si>
  <si>
    <t>A032012</t>
  </si>
  <si>
    <t>医用高能射线设备</t>
  </si>
  <si>
    <t>A032013</t>
  </si>
  <si>
    <t>核医学设备</t>
  </si>
  <si>
    <t>A032014</t>
  </si>
  <si>
    <t>医用射线防护材料和设备</t>
  </si>
  <si>
    <t>A032015</t>
  </si>
  <si>
    <t>医用射线监检测设备及用具</t>
  </si>
  <si>
    <t>A032016</t>
  </si>
  <si>
    <t>临床检验设备</t>
  </si>
  <si>
    <t>A032017</t>
  </si>
  <si>
    <t>药房设备及器具</t>
  </si>
  <si>
    <t>A032018</t>
  </si>
  <si>
    <t>体外循环设备</t>
  </si>
  <si>
    <t>A032019</t>
  </si>
  <si>
    <t>人工脏器及功能辅助装置</t>
  </si>
  <si>
    <t>A032020</t>
  </si>
  <si>
    <t>假肢装置及材料</t>
  </si>
  <si>
    <t>A032021</t>
  </si>
  <si>
    <t>手术急救设备及器具</t>
  </si>
  <si>
    <t>A032022</t>
  </si>
  <si>
    <t>口腔科设备及技工室器具</t>
  </si>
  <si>
    <t>A032023</t>
  </si>
  <si>
    <t>病房护理及医院通用设备</t>
  </si>
  <si>
    <t>A032024</t>
  </si>
  <si>
    <t>消毒灭菌设备及器具</t>
  </si>
  <si>
    <t>A032025</t>
  </si>
  <si>
    <t>医用低温、冷疗设备</t>
  </si>
  <si>
    <t>A032026</t>
  </si>
  <si>
    <t>防疫、防护卫生装备及器具</t>
  </si>
  <si>
    <t>A032027</t>
  </si>
  <si>
    <t>助残器具</t>
  </si>
  <si>
    <t>A032028</t>
  </si>
  <si>
    <t>骨科材料</t>
  </si>
  <si>
    <t>A032029</t>
  </si>
  <si>
    <t>介入诊断和治疗用材料</t>
  </si>
  <si>
    <t>A032030</t>
  </si>
  <si>
    <t>兽医设备</t>
  </si>
  <si>
    <t>A032031</t>
  </si>
  <si>
    <t>医疗设备零部件</t>
  </si>
  <si>
    <t>A032032</t>
  </si>
  <si>
    <t>属于国际招标的医疗设备</t>
  </si>
  <si>
    <t>A032033</t>
  </si>
  <si>
    <t>其他医疗设备</t>
  </si>
  <si>
    <t>A032099</t>
  </si>
  <si>
    <t>环境污染防治设备</t>
  </si>
  <si>
    <t>A0324</t>
  </si>
  <si>
    <t>大气污染防治设备</t>
  </si>
  <si>
    <t>A032401</t>
  </si>
  <si>
    <t>水质污染防治设备</t>
  </si>
  <si>
    <t>A032402</t>
  </si>
  <si>
    <t>固体废弃物处理设备</t>
  </si>
  <si>
    <t>A032403</t>
  </si>
  <si>
    <t>噪声控制设备</t>
  </si>
  <si>
    <t>A032404</t>
  </si>
  <si>
    <t>环保监测设备</t>
  </si>
  <si>
    <t>A032405</t>
  </si>
  <si>
    <t>其他环境污染防治设备</t>
  </si>
  <si>
    <t>A032499</t>
  </si>
  <si>
    <t>政法、检测专用设备</t>
  </si>
  <si>
    <t>A0325</t>
  </si>
  <si>
    <t>消防设备</t>
  </si>
  <si>
    <t>A032501</t>
  </si>
  <si>
    <t>消防人员个人防护装备</t>
  </si>
  <si>
    <t>A03250101</t>
  </si>
  <si>
    <t>消防专用车辆装备</t>
  </si>
  <si>
    <t>A03250102</t>
  </si>
  <si>
    <t>消防器具、器材装备</t>
  </si>
  <si>
    <t>A03250103</t>
  </si>
  <si>
    <t>交通管理设备</t>
  </si>
  <si>
    <t>A032502</t>
  </si>
  <si>
    <t>警械设备</t>
  </si>
  <si>
    <t>A032507</t>
  </si>
  <si>
    <t>其他政法、检测专用设备</t>
  </si>
  <si>
    <t>A032599</t>
  </si>
  <si>
    <t>殡葬设备及用品</t>
  </si>
  <si>
    <t>A0329</t>
  </si>
  <si>
    <t>铁路运输设备</t>
  </si>
  <si>
    <t>A0330</t>
  </si>
  <si>
    <t>航空器及其配套设备</t>
  </si>
  <si>
    <t>A0332</t>
  </si>
  <si>
    <t>海洋仪器设备</t>
  </si>
  <si>
    <t>A0333</t>
  </si>
  <si>
    <t>专用仪器仪表</t>
  </si>
  <si>
    <t>A0334</t>
  </si>
  <si>
    <t>农林牧渔专用仪器</t>
  </si>
  <si>
    <t>A033401</t>
  </si>
  <si>
    <t>地质勘探、钻采及人工地震仪器</t>
  </si>
  <si>
    <t>A033402</t>
  </si>
  <si>
    <t>地震专用仪器</t>
  </si>
  <si>
    <t>A033403</t>
  </si>
  <si>
    <t>安全用仪器</t>
  </si>
  <si>
    <t>A033404</t>
  </si>
  <si>
    <t>大坝观测仪器</t>
  </si>
  <si>
    <t>A033405</t>
  </si>
  <si>
    <t>电站热工仪表</t>
  </si>
  <si>
    <t>A033406</t>
  </si>
  <si>
    <t>电力数字仪表</t>
  </si>
  <si>
    <t>A033407</t>
  </si>
  <si>
    <t>气象仪器</t>
  </si>
  <si>
    <t>A033408</t>
  </si>
  <si>
    <t>水文仪器设备</t>
  </si>
  <si>
    <t>A033409</t>
  </si>
  <si>
    <t>测绘专用仪器</t>
  </si>
  <si>
    <t>A033410</t>
  </si>
  <si>
    <t>天文仪器</t>
  </si>
  <si>
    <t>A033411</t>
  </si>
  <si>
    <t>教学专用仪器</t>
  </si>
  <si>
    <t>A033412</t>
  </si>
  <si>
    <t>普教仪器设备</t>
  </si>
  <si>
    <t>A03341201</t>
  </si>
  <si>
    <t>高教仪器设备</t>
  </si>
  <si>
    <t>A03341202</t>
  </si>
  <si>
    <t>机床类仪器设备</t>
  </si>
  <si>
    <t>A03341203</t>
  </si>
  <si>
    <t>汽车维修类仪器设备</t>
  </si>
  <si>
    <t>A03341204</t>
  </si>
  <si>
    <t>电子电工类仪器设备</t>
  </si>
  <si>
    <t>A03341205</t>
  </si>
  <si>
    <t>核子及核辐射测量仪器</t>
  </si>
  <si>
    <t>A033413</t>
  </si>
  <si>
    <t>船舶专用仪器</t>
  </si>
  <si>
    <t>A033416</t>
  </si>
  <si>
    <t>纺织专用仪器</t>
  </si>
  <si>
    <t>A033417</t>
  </si>
  <si>
    <t>建筑工程仪器</t>
  </si>
  <si>
    <t>A033418</t>
  </si>
  <si>
    <t>汽车拖拉机仪表</t>
  </si>
  <si>
    <t>A033419</t>
  </si>
  <si>
    <t>动力测量仪器</t>
  </si>
  <si>
    <t>A033420</t>
  </si>
  <si>
    <t>心理仪器</t>
  </si>
  <si>
    <t>A033421</t>
  </si>
  <si>
    <t>生理仪器</t>
  </si>
  <si>
    <t>A033422</t>
  </si>
  <si>
    <t>其他专用仪器仪表</t>
  </si>
  <si>
    <t>A033499</t>
  </si>
  <si>
    <t>文艺设备</t>
  </si>
  <si>
    <t>A0335</t>
  </si>
  <si>
    <t>乐器</t>
  </si>
  <si>
    <t>A033501</t>
  </si>
  <si>
    <t>演出服装</t>
  </si>
  <si>
    <t>A033502</t>
  </si>
  <si>
    <t>舞台设备</t>
  </si>
  <si>
    <t>A033503</t>
  </si>
  <si>
    <t>其他文艺设备</t>
  </si>
  <si>
    <t>A033599</t>
  </si>
  <si>
    <t>体育设备</t>
  </si>
  <si>
    <t>A0336</t>
  </si>
  <si>
    <t>娱乐设备</t>
  </si>
  <si>
    <t>A0337</t>
  </si>
  <si>
    <t>彩票销售设备</t>
  </si>
  <si>
    <t>A033705</t>
  </si>
  <si>
    <t>其他娱乐设备</t>
  </si>
  <si>
    <t>A033799</t>
  </si>
  <si>
    <t>其他专用设备</t>
  </si>
  <si>
    <t>A0399</t>
  </si>
  <si>
    <t>文物和陈列品</t>
  </si>
  <si>
    <t>A04</t>
  </si>
  <si>
    <t>图书和档案</t>
  </si>
  <si>
    <t>A05</t>
  </si>
  <si>
    <t>图书资料</t>
  </si>
  <si>
    <t>A0501</t>
  </si>
  <si>
    <t>高校图书资料</t>
  </si>
  <si>
    <t>A050101</t>
  </si>
  <si>
    <t>中小学图书资料</t>
  </si>
  <si>
    <t>A050102</t>
  </si>
  <si>
    <t>教科书</t>
  </si>
  <si>
    <t>A0502</t>
  </si>
  <si>
    <t>义务教育教科书</t>
  </si>
  <si>
    <t>A050201</t>
  </si>
  <si>
    <t>国家课程</t>
  </si>
  <si>
    <t>A05020101</t>
  </si>
  <si>
    <t>省级地方课程</t>
  </si>
  <si>
    <t>A05020102</t>
  </si>
  <si>
    <t>配套作业本</t>
  </si>
  <si>
    <t>A05020103</t>
  </si>
  <si>
    <t>其他教科书</t>
  </si>
  <si>
    <t>A050202</t>
  </si>
  <si>
    <t>其他图书、档案资料</t>
  </si>
  <si>
    <t>A0599</t>
  </si>
  <si>
    <t>家具用具</t>
  </si>
  <si>
    <t>A06</t>
  </si>
  <si>
    <t>高校学生课桌椅</t>
  </si>
  <si>
    <t>A0602</t>
  </si>
  <si>
    <t>高校学生宿舍家具</t>
  </si>
  <si>
    <t>A0603</t>
  </si>
  <si>
    <t>其他家具用具</t>
  </si>
  <si>
    <t>A0699</t>
  </si>
  <si>
    <t>纺织原料、毛皮、被服装具</t>
  </si>
  <si>
    <t>A07</t>
  </si>
  <si>
    <t>纺织用料</t>
  </si>
  <si>
    <t>A0701</t>
  </si>
  <si>
    <t>皮革、毛皮等用料</t>
  </si>
  <si>
    <t>A0702</t>
  </si>
  <si>
    <t>被服装具</t>
  </si>
  <si>
    <t>A0703</t>
  </si>
  <si>
    <t>工作制服</t>
  </si>
  <si>
    <t>A070301</t>
  </si>
  <si>
    <t>其他被服装具</t>
  </si>
  <si>
    <t>A070399</t>
  </si>
  <si>
    <t>办公消耗用品及类似物品</t>
  </si>
  <si>
    <t>A09</t>
  </si>
  <si>
    <t>纸制文具及办公用品</t>
  </si>
  <si>
    <t>A0901</t>
  </si>
  <si>
    <t>硒鼓、粉盒</t>
  </si>
  <si>
    <t>A0902</t>
  </si>
  <si>
    <t>墨、颜料</t>
  </si>
  <si>
    <t>A0903</t>
  </si>
  <si>
    <t>文教用品</t>
  </si>
  <si>
    <t>A0904</t>
  </si>
  <si>
    <t>清洁用品</t>
  </si>
  <si>
    <t>A0905</t>
  </si>
  <si>
    <t>信息化学品</t>
  </si>
  <si>
    <t>A0906</t>
  </si>
  <si>
    <t>其他电视设备</t>
  </si>
  <si>
    <t>A09091099</t>
  </si>
  <si>
    <t>其他办公消耗用品及类似物品</t>
  </si>
  <si>
    <t>A0999</t>
  </si>
  <si>
    <t>建筑建材</t>
  </si>
  <si>
    <t>A10</t>
  </si>
  <si>
    <t>医药品</t>
  </si>
  <si>
    <t>A11</t>
  </si>
  <si>
    <t>兽用疫苗</t>
  </si>
  <si>
    <t>A110503</t>
  </si>
  <si>
    <t>人用疫苗</t>
  </si>
  <si>
    <t>A110703</t>
  </si>
  <si>
    <t>其他医药品</t>
  </si>
  <si>
    <t>A1199</t>
  </si>
  <si>
    <t>农林牧渔业产品</t>
  </si>
  <si>
    <t>A12</t>
  </si>
  <si>
    <t>特种用途动、植物</t>
  </si>
  <si>
    <t>A1201</t>
  </si>
  <si>
    <t>农产品</t>
  </si>
  <si>
    <t>A1202</t>
  </si>
  <si>
    <t>林产品</t>
  </si>
  <si>
    <t>A1203</t>
  </si>
  <si>
    <t>饲养动物及其产品</t>
  </si>
  <si>
    <t>A1204</t>
  </si>
  <si>
    <t>渔业产品</t>
  </si>
  <si>
    <t>A1205</t>
  </si>
  <si>
    <t>矿与矿物</t>
  </si>
  <si>
    <t>A13</t>
  </si>
  <si>
    <t>电力、城市燃气、蒸汽和热水、水</t>
  </si>
  <si>
    <t>A14</t>
  </si>
  <si>
    <t>食品、饮料和烟草原料</t>
  </si>
  <si>
    <t>A15</t>
  </si>
  <si>
    <t>炼焦产品、炼油产品</t>
  </si>
  <si>
    <t>A16</t>
  </si>
  <si>
    <t>基础化学品及相关产品</t>
  </si>
  <si>
    <t>A17</t>
  </si>
  <si>
    <t>橡胶、塑料、玻璃和陶瓷制品</t>
  </si>
  <si>
    <t>A18</t>
  </si>
  <si>
    <t>无形资产</t>
  </si>
  <si>
    <t>A19</t>
  </si>
  <si>
    <t>辅助学习资源</t>
  </si>
  <si>
    <t>A20</t>
  </si>
  <si>
    <t>音像教材</t>
  </si>
  <si>
    <t>A2001</t>
  </si>
  <si>
    <t>学具</t>
  </si>
  <si>
    <t>A2002</t>
  </si>
  <si>
    <t>科学计算器</t>
  </si>
  <si>
    <t>A2003</t>
  </si>
  <si>
    <t>教育信息化工程辅助学习资源</t>
  </si>
  <si>
    <t>A2004</t>
  </si>
  <si>
    <t>教育教学软件</t>
  </si>
  <si>
    <t>A2005</t>
  </si>
  <si>
    <t>学前教育玩教具</t>
  </si>
  <si>
    <t>A2006</t>
  </si>
  <si>
    <t>其他辅助学习资源</t>
  </si>
  <si>
    <t>A2099</t>
  </si>
  <si>
    <t>其他货物</t>
  </si>
  <si>
    <t>A99</t>
  </si>
  <si>
    <t>工程类</t>
  </si>
  <si>
    <t>B</t>
  </si>
  <si>
    <t>建筑物施工</t>
  </si>
  <si>
    <t>B01</t>
  </si>
  <si>
    <t>构筑物施工</t>
  </si>
  <si>
    <t>B02</t>
  </si>
  <si>
    <t>工程准备</t>
  </si>
  <si>
    <t>B03</t>
  </si>
  <si>
    <t>预制构件组装和装配</t>
  </si>
  <si>
    <t>B04</t>
  </si>
  <si>
    <t>专业施工</t>
  </si>
  <si>
    <t>B05</t>
  </si>
  <si>
    <t>建筑安装工程</t>
  </si>
  <si>
    <t>B06</t>
  </si>
  <si>
    <t>电子工程安装</t>
  </si>
  <si>
    <t>B0601</t>
  </si>
  <si>
    <t>智能化安装工程</t>
  </si>
  <si>
    <t>B0602</t>
  </si>
  <si>
    <t>楼宇设备自控系统工程</t>
  </si>
  <si>
    <t>B060201</t>
  </si>
  <si>
    <t>保安监控和防盗报警系统工程</t>
  </si>
  <si>
    <t>B060202</t>
  </si>
  <si>
    <t>智能卡系统工程</t>
  </si>
  <si>
    <t>B060203</t>
  </si>
  <si>
    <t>通信系统工程</t>
  </si>
  <si>
    <t>B060204</t>
  </si>
  <si>
    <t>卫星和共用电视系统工程</t>
  </si>
  <si>
    <t>B060205</t>
  </si>
  <si>
    <t>计算机网络系统工程</t>
  </si>
  <si>
    <t>B060206</t>
  </si>
  <si>
    <t>广播系统工程</t>
  </si>
  <si>
    <t>B060207</t>
  </si>
  <si>
    <t>火灾报警系统工程</t>
  </si>
  <si>
    <t>B060208</t>
  </si>
  <si>
    <t>其他智能化安装工程</t>
  </si>
  <si>
    <t>B060299</t>
  </si>
  <si>
    <t>电力系统安装</t>
  </si>
  <si>
    <t>B0603</t>
  </si>
  <si>
    <t>供水管道工程和下水道铺设</t>
  </si>
  <si>
    <t>B0604</t>
  </si>
  <si>
    <t>供暖设备安装</t>
  </si>
  <si>
    <t>B0605</t>
  </si>
  <si>
    <t>通风和空调设备安装</t>
  </si>
  <si>
    <t>B0606</t>
  </si>
  <si>
    <t>燃气设备安装</t>
  </si>
  <si>
    <t>B0607</t>
  </si>
  <si>
    <t>大型设备安装</t>
  </si>
  <si>
    <t>B0608</t>
  </si>
  <si>
    <t>其他安装</t>
  </si>
  <si>
    <t>B0699</t>
  </si>
  <si>
    <t>装修工程</t>
  </si>
  <si>
    <t>B07</t>
  </si>
  <si>
    <t>修缮工程</t>
  </si>
  <si>
    <t>B08</t>
  </si>
  <si>
    <t>工程设备租赁（带操作员）</t>
  </si>
  <si>
    <t>B09</t>
  </si>
  <si>
    <t>其他建筑工程</t>
  </si>
  <si>
    <t>B99</t>
  </si>
  <si>
    <t>服务类</t>
  </si>
  <si>
    <t>C</t>
  </si>
  <si>
    <t>科学研究和试验开发</t>
  </si>
  <si>
    <t>C01</t>
  </si>
  <si>
    <t>信息技术服务</t>
  </si>
  <si>
    <t>C02</t>
  </si>
  <si>
    <t>软件开发服务</t>
  </si>
  <si>
    <t>C0201</t>
  </si>
  <si>
    <t>信息系统集成实施服务</t>
  </si>
  <si>
    <t>C0202</t>
  </si>
  <si>
    <t>数据处理服务</t>
  </si>
  <si>
    <t>C0203</t>
  </si>
  <si>
    <t>信息化工程监理服务</t>
  </si>
  <si>
    <t>C0204</t>
  </si>
  <si>
    <t>测试评估认证服务</t>
  </si>
  <si>
    <t>C0205</t>
  </si>
  <si>
    <t>运行维护服务</t>
  </si>
  <si>
    <t>C0206</t>
  </si>
  <si>
    <t>运营服务</t>
  </si>
  <si>
    <t>C0207</t>
  </si>
  <si>
    <t>信息技术咨询服务</t>
  </si>
  <si>
    <t>C0208</t>
  </si>
  <si>
    <t>呼叫中心服务</t>
  </si>
  <si>
    <t>C0209</t>
  </si>
  <si>
    <t>其他信息技术服务</t>
  </si>
  <si>
    <t>C0299</t>
  </si>
  <si>
    <t>电信和其他信息传输服务</t>
  </si>
  <si>
    <t>C03</t>
  </si>
  <si>
    <t>电信服务</t>
  </si>
  <si>
    <t>C0301</t>
  </si>
  <si>
    <t>互联网信息服务</t>
  </si>
  <si>
    <t>C0302</t>
  </si>
  <si>
    <t>卫星传输服务</t>
  </si>
  <si>
    <t>C0303</t>
  </si>
  <si>
    <t>其他电信和信息传输服务</t>
  </si>
  <si>
    <t>C0399</t>
  </si>
  <si>
    <t>租赁服务（不带操作员）</t>
  </si>
  <si>
    <t>C04</t>
  </si>
  <si>
    <t>计算机设备和软件租赁服务</t>
  </si>
  <si>
    <t>C0401</t>
  </si>
  <si>
    <t>办公设备租赁服务</t>
  </si>
  <si>
    <t>C0402</t>
  </si>
  <si>
    <t>车辆及其他运输机械租赁服务</t>
  </si>
  <si>
    <t>C0403</t>
  </si>
  <si>
    <t>农业和林业机械设备租赁服务</t>
  </si>
  <si>
    <t>C0404</t>
  </si>
  <si>
    <t>医疗设备租赁服务</t>
  </si>
  <si>
    <t>C0405</t>
  </si>
  <si>
    <t>图书和音像制品租赁服务</t>
  </si>
  <si>
    <t>C0406</t>
  </si>
  <si>
    <t>家具、用具和装具租赁服务</t>
  </si>
  <si>
    <t>C0407</t>
  </si>
  <si>
    <t>其他租赁服务</t>
  </si>
  <si>
    <t>C0499</t>
  </si>
  <si>
    <t>维修和保养服务</t>
  </si>
  <si>
    <t>C05</t>
  </si>
  <si>
    <t>计算机设备维修和保养服务</t>
  </si>
  <si>
    <t>C0501</t>
  </si>
  <si>
    <t>办公设备维修和保养服务</t>
  </si>
  <si>
    <t>C0502</t>
  </si>
  <si>
    <t>车辆维修和保养服务</t>
  </si>
  <si>
    <t>C0503</t>
  </si>
  <si>
    <t>C050301</t>
  </si>
  <si>
    <t>车辆加油服务</t>
  </si>
  <si>
    <t>C050302</t>
  </si>
  <si>
    <t>其他车辆维修和保养服务</t>
  </si>
  <si>
    <t>C050399</t>
  </si>
  <si>
    <t>农业和林业机械设备维修和保养服务</t>
  </si>
  <si>
    <t>C0504</t>
  </si>
  <si>
    <t>医疗设备维修和保养服务</t>
  </si>
  <si>
    <t>C0505</t>
  </si>
  <si>
    <t>家具维修和保养服务</t>
  </si>
  <si>
    <t>C0506</t>
  </si>
  <si>
    <t>空调、电梯维修和保养服务</t>
  </si>
  <si>
    <t>C0507</t>
  </si>
  <si>
    <t>其他维修和保养服务</t>
  </si>
  <si>
    <t>C0599</t>
  </si>
  <si>
    <t>会议和展览服务</t>
  </si>
  <si>
    <t>C06</t>
  </si>
  <si>
    <t>会议服务</t>
  </si>
  <si>
    <t>C0601</t>
  </si>
  <si>
    <t>大型会议服务</t>
  </si>
  <si>
    <t>C060101</t>
  </si>
  <si>
    <t>一般会议服务</t>
  </si>
  <si>
    <t>C060102</t>
  </si>
  <si>
    <t>展览服务</t>
  </si>
  <si>
    <t>C0602</t>
  </si>
  <si>
    <t>住宿和餐饮服务</t>
  </si>
  <si>
    <t>C07</t>
  </si>
  <si>
    <t>商务服务</t>
  </si>
  <si>
    <t>C08</t>
  </si>
  <si>
    <t>法律服务</t>
  </si>
  <si>
    <t>C0801</t>
  </si>
  <si>
    <t>会计服务</t>
  </si>
  <si>
    <t>C0802</t>
  </si>
  <si>
    <t>审计服务</t>
  </si>
  <si>
    <t>C0803</t>
  </si>
  <si>
    <t>税务服务</t>
  </si>
  <si>
    <t>C0804</t>
  </si>
  <si>
    <t>资产及其他评估服务</t>
  </si>
  <si>
    <t>C0805</t>
  </si>
  <si>
    <t>广告服务</t>
  </si>
  <si>
    <t>C0806</t>
  </si>
  <si>
    <t>市场调查和民意测验服务</t>
  </si>
  <si>
    <t>C0807</t>
  </si>
  <si>
    <t>社会与管理咨询服务</t>
  </si>
  <si>
    <t>C0808</t>
  </si>
  <si>
    <t>职业中介服务</t>
  </si>
  <si>
    <t>C0809</t>
  </si>
  <si>
    <t>安全服务</t>
  </si>
  <si>
    <t>C0810</t>
  </si>
  <si>
    <t>建筑物清洁服务</t>
  </si>
  <si>
    <t>C0811</t>
  </si>
  <si>
    <t>摄影服务</t>
  </si>
  <si>
    <t>C0812</t>
  </si>
  <si>
    <t>包装服务</t>
  </si>
  <si>
    <t>C0813</t>
  </si>
  <si>
    <t>印刷和出版服务</t>
  </si>
  <si>
    <t>C0814</t>
  </si>
  <si>
    <t>印刷服务</t>
  </si>
  <si>
    <t>C081401</t>
  </si>
  <si>
    <t>出版服务</t>
  </si>
  <si>
    <t>C081402</t>
  </si>
  <si>
    <t>翻译服务</t>
  </si>
  <si>
    <t>C0815</t>
  </si>
  <si>
    <t>票务代理服务</t>
  </si>
  <si>
    <t>C0816</t>
  </si>
  <si>
    <t>采购代理服务</t>
  </si>
  <si>
    <t>C0817</t>
  </si>
  <si>
    <t>旅游服务</t>
  </si>
  <si>
    <t>C0818</t>
  </si>
  <si>
    <t>邮政与速递服务</t>
  </si>
  <si>
    <t>C0819</t>
  </si>
  <si>
    <t>其他商务服务</t>
  </si>
  <si>
    <t>C0899</t>
  </si>
  <si>
    <t>专业技术服务</t>
  </si>
  <si>
    <t>C09</t>
  </si>
  <si>
    <t>技术测试和分析服务</t>
  </si>
  <si>
    <t>C0901</t>
  </si>
  <si>
    <t>地震服务</t>
  </si>
  <si>
    <t>C0902</t>
  </si>
  <si>
    <t>气象服务</t>
  </si>
  <si>
    <t>C0903</t>
  </si>
  <si>
    <t>测绘服务</t>
  </si>
  <si>
    <t>C0904</t>
  </si>
  <si>
    <t>海洋服务</t>
  </si>
  <si>
    <t>C0905</t>
  </si>
  <si>
    <t>地质勘测服务</t>
  </si>
  <si>
    <t>C0906</t>
  </si>
  <si>
    <t>合同能源管理服务</t>
  </si>
  <si>
    <t>C0907</t>
  </si>
  <si>
    <t>其他专业技术服务</t>
  </si>
  <si>
    <t>C0908</t>
  </si>
  <si>
    <t>工程咨询管理服务</t>
  </si>
  <si>
    <t>C10</t>
  </si>
  <si>
    <t>工程咨询服务</t>
  </si>
  <si>
    <t>C1001</t>
  </si>
  <si>
    <t>工程勘探服务</t>
  </si>
  <si>
    <t>C1002</t>
  </si>
  <si>
    <t>工程设计服务</t>
  </si>
  <si>
    <t>C1003</t>
  </si>
  <si>
    <t>装修设计服务</t>
  </si>
  <si>
    <t>C1004</t>
  </si>
  <si>
    <t>工程项目管理服务</t>
  </si>
  <si>
    <t>C1005</t>
  </si>
  <si>
    <t>工程监理服务</t>
  </si>
  <si>
    <t>C1006</t>
  </si>
  <si>
    <t>工程总承包服务</t>
  </si>
  <si>
    <t>C1007</t>
  </si>
  <si>
    <t>其他工程咨询管理服务</t>
  </si>
  <si>
    <t>C1099</t>
  </si>
  <si>
    <t>水利管理服务</t>
  </si>
  <si>
    <t>C11</t>
  </si>
  <si>
    <t>房地产服务</t>
  </si>
  <si>
    <t xml:space="preserve">C12 </t>
  </si>
  <si>
    <t>房屋租赁服务</t>
  </si>
  <si>
    <t>C1202</t>
  </si>
  <si>
    <t>物业管理服务</t>
  </si>
  <si>
    <t>C1204</t>
  </si>
  <si>
    <t>办公楼物业管理</t>
  </si>
  <si>
    <t>C120401</t>
  </si>
  <si>
    <t>宿舍物业管理</t>
  </si>
  <si>
    <t>C120402</t>
  </si>
  <si>
    <t>其他物业管理</t>
  </si>
  <si>
    <t>C120499</t>
  </si>
  <si>
    <t>其他房地产服务</t>
  </si>
  <si>
    <t>C1299</t>
  </si>
  <si>
    <t>公共设施管理服务</t>
  </si>
  <si>
    <t xml:space="preserve">C13 </t>
  </si>
  <si>
    <t>金融服务</t>
  </si>
  <si>
    <t>C15</t>
  </si>
  <si>
    <t>银行服务</t>
  </si>
  <si>
    <t>C1501</t>
  </si>
  <si>
    <t>银行代理服务</t>
  </si>
  <si>
    <t>C150101</t>
  </si>
  <si>
    <t xml:space="preserve"> 其他银行服务</t>
  </si>
  <si>
    <t>C150102</t>
  </si>
  <si>
    <t>保险服务</t>
  </si>
  <si>
    <t>C1504</t>
  </si>
  <si>
    <t>人寿保险服务</t>
  </si>
  <si>
    <t>C150401</t>
  </si>
  <si>
    <t>财产保险服务</t>
  </si>
  <si>
    <t>C150402</t>
  </si>
  <si>
    <t>机动车保险服务</t>
  </si>
  <si>
    <t>C15040201</t>
  </si>
  <si>
    <t>运输保险服务</t>
  </si>
  <si>
    <t>C15040202</t>
  </si>
  <si>
    <t>其他财产保险服务</t>
  </si>
  <si>
    <t>C15040299</t>
  </si>
  <si>
    <t>再保险服务</t>
  </si>
  <si>
    <t>C150403</t>
  </si>
  <si>
    <t>其他保险服务</t>
  </si>
  <si>
    <t>C150499</t>
  </si>
  <si>
    <t>其他金融服务</t>
  </si>
  <si>
    <t>C1599</t>
  </si>
  <si>
    <t>环境服务</t>
  </si>
  <si>
    <t>C16</t>
  </si>
  <si>
    <t>交通运输和仓储服务</t>
  </si>
  <si>
    <t>C17</t>
  </si>
  <si>
    <t>教育服务</t>
  </si>
  <si>
    <t>C18</t>
  </si>
  <si>
    <t>培训服务</t>
  </si>
  <si>
    <t>C1806</t>
  </si>
  <si>
    <t>国内培训</t>
  </si>
  <si>
    <t>C180601</t>
  </si>
  <si>
    <t>国外培训</t>
  </si>
  <si>
    <t>C180602</t>
  </si>
  <si>
    <t>其他教育服务</t>
  </si>
  <si>
    <t>C1899</t>
  </si>
  <si>
    <t>医疗卫生和社会服务</t>
  </si>
  <si>
    <t>C19</t>
  </si>
  <si>
    <t>医疗卫生服务</t>
  </si>
  <si>
    <t>C1901</t>
  </si>
  <si>
    <t>健康检查服务</t>
  </si>
  <si>
    <t>C190107</t>
  </si>
  <si>
    <t>其他医疗卫生服务</t>
  </si>
  <si>
    <t>C190199</t>
  </si>
  <si>
    <t>社会服务</t>
  </si>
  <si>
    <t>C1902</t>
  </si>
  <si>
    <t>收容收养服务</t>
  </si>
  <si>
    <t>C190201</t>
  </si>
  <si>
    <t>社会救济服务</t>
  </si>
  <si>
    <t>C190202</t>
  </si>
  <si>
    <t>就业服务</t>
  </si>
  <si>
    <t>C190203</t>
  </si>
  <si>
    <t>其他社会服务</t>
  </si>
  <si>
    <t>C190299</t>
  </si>
  <si>
    <t>文化、体育、娱乐服务</t>
  </si>
  <si>
    <t>C20</t>
  </si>
  <si>
    <t>新闻服务</t>
  </si>
  <si>
    <t>C2001</t>
  </si>
  <si>
    <t>广播、电视、电影和音像服务</t>
  </si>
  <si>
    <t>C2002</t>
  </si>
  <si>
    <t>文化艺术服务</t>
  </si>
  <si>
    <t>C2003</t>
  </si>
  <si>
    <t>体育服务</t>
  </si>
  <si>
    <t>C2004</t>
  </si>
  <si>
    <t>娱乐服务</t>
  </si>
  <si>
    <t>C2005</t>
  </si>
  <si>
    <t>农林牧副渔服务</t>
  </si>
  <si>
    <t>C21</t>
  </si>
  <si>
    <t>农业服务</t>
  </si>
  <si>
    <t>C2101</t>
  </si>
  <si>
    <t>林业服务</t>
  </si>
  <si>
    <t>C2102</t>
  </si>
  <si>
    <t>畜牧业服务</t>
  </si>
  <si>
    <t>C2103</t>
  </si>
  <si>
    <t>渔业服务</t>
  </si>
  <si>
    <t>C2104</t>
  </si>
  <si>
    <t>其他农林牧副渔服务</t>
  </si>
  <si>
    <t>C2199</t>
  </si>
  <si>
    <t>其他服务</t>
  </si>
  <si>
    <t>C99</t>
  </si>
  <si>
    <t>编制单位：城北街道办事处</t>
  </si>
  <si>
    <t>单位：万元</t>
  </si>
  <si>
    <t>因公出国（境）费</t>
  </si>
  <si>
    <t>公务接待费</t>
  </si>
  <si>
    <t>公务用车运行维护费</t>
  </si>
  <si>
    <t>车辆购置经费</t>
  </si>
  <si>
    <t>“三公”经费合计</t>
  </si>
  <si>
    <t>会议费</t>
  </si>
  <si>
    <t>培训费</t>
  </si>
  <si>
    <t>“三公”经费及会议、培训费</t>
  </si>
  <si>
    <t>城北街道办事处</t>
  </si>
  <si>
    <t>2018年城北街道财政支出预算测算明细表</t>
  </si>
  <si>
    <r>
      <t>201</t>
    </r>
    <r>
      <rPr>
        <sz val="10"/>
        <rFont val="宋体"/>
        <family val="0"/>
      </rPr>
      <t>7</t>
    </r>
    <r>
      <rPr>
        <sz val="10"/>
        <rFont val="宋体"/>
        <family val="0"/>
      </rPr>
      <t>年1-12月执行数</t>
    </r>
  </si>
  <si>
    <r>
      <t>城北街道办事处201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年财政收支执行情况表</t>
    </r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</si>
  <si>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年城北街道办事处财政收入预算对比表</t>
    </r>
  </si>
  <si>
    <r>
      <t>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年预算数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</si>
  <si>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年预算数</t>
    </r>
  </si>
  <si>
    <r>
      <t>城北街道办事处201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年财政支出预算对比表</t>
    </r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</si>
  <si>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年预算数</t>
    </r>
  </si>
  <si>
    <r>
      <t>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年预算数</t>
    </r>
  </si>
  <si>
    <r>
      <t>比201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年增加</t>
    </r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</si>
  <si>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年预算占比</t>
    </r>
  </si>
  <si>
    <r>
      <t>城北街道办事处201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年财政收支预算总表</t>
    </r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</si>
  <si>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年城北街道办事处财政收入预算明细表</t>
    </r>
  </si>
  <si>
    <r>
      <t>201</t>
    </r>
    <r>
      <rPr>
        <sz val="16"/>
        <rFont val="宋体"/>
        <family val="0"/>
      </rPr>
      <t>8</t>
    </r>
    <r>
      <rPr>
        <sz val="16"/>
        <rFont val="宋体"/>
        <family val="0"/>
      </rPr>
      <t>年拟土地出让收入预估表</t>
    </r>
  </si>
  <si>
    <r>
      <t xml:space="preserve">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征兵经费</t>
    </r>
  </si>
  <si>
    <r>
      <t xml:space="preserve">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征兵费用</t>
    </r>
  </si>
  <si>
    <t>九份村</t>
  </si>
  <si>
    <t>山马村</t>
  </si>
  <si>
    <t>6、专项补助</t>
  </si>
  <si>
    <t>6、专项补助</t>
  </si>
  <si>
    <t>台州市温岭市城北街道办事处2018年“三公”经费预算公开表</t>
  </si>
  <si>
    <t>2017年预算数</t>
  </si>
  <si>
    <t>2017年执行数</t>
  </si>
  <si>
    <t>2018年预算数</t>
  </si>
  <si>
    <t>办公桌</t>
  </si>
  <si>
    <t>办公椅</t>
  </si>
  <si>
    <t>针式打印机</t>
  </si>
  <si>
    <t>彩色打印机</t>
  </si>
  <si>
    <t>便携式笔记本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</si>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</sst>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0.00_ "/>
    <numFmt numFmtId="179" formatCode="0.00_);[Red]\(0.00\)"/>
    <numFmt numFmtId="180" formatCode="0_);[Red]\(0\)"/>
    <numFmt numFmtId="181" formatCode="#,##0.00_);[Red]\(#,##0.00\)"/>
    <numFmt numFmtId="182" formatCode="yyyy/mm/dd"/>
    <numFmt numFmtId="183" formatCode="0.0_);[Red]\(0.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方正大标宋简体"/>
      <family val="0"/>
    </font>
    <font>
      <sz val="18"/>
      <name val="方正大标宋简体"/>
      <family val="0"/>
    </font>
    <font>
      <sz val="12"/>
      <name val="黑体"/>
      <family val="3"/>
    </font>
    <font>
      <b/>
      <sz val="12"/>
      <name val="黑体"/>
      <family val="3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7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8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" borderId="4" applyNumberFormat="0" applyAlignment="0" applyProtection="0"/>
    <xf numFmtId="0" fontId="37" fillId="13" borderId="5" applyNumberFormat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0" fillId="9" borderId="0" applyNumberFormat="0" applyBorder="0" applyAlignment="0" applyProtection="0"/>
    <xf numFmtId="0" fontId="35" fillId="4" borderId="7" applyNumberFormat="0" applyAlignment="0" applyProtection="0"/>
    <xf numFmtId="0" fontId="26" fillId="7" borderId="4" applyNumberFormat="0" applyAlignment="0" applyProtection="0"/>
    <xf numFmtId="0" fontId="2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vertical="center" wrapText="1"/>
    </xf>
    <xf numFmtId="0" fontId="9" fillId="19" borderId="0" xfId="0" applyFont="1" applyFill="1" applyAlignment="1" applyProtection="1">
      <alignment horizontal="center" vertical="center"/>
      <protection/>
    </xf>
    <xf numFmtId="0" fontId="9" fillId="0" borderId="0" xfId="41" applyFont="1" applyAlignment="1">
      <alignment vertical="center"/>
      <protection/>
    </xf>
    <xf numFmtId="0" fontId="0" fillId="0" borderId="0" xfId="41" applyAlignment="1">
      <alignment vertical="center"/>
      <protection/>
    </xf>
    <xf numFmtId="0" fontId="0" fillId="0" borderId="0" xfId="41" applyAlignment="1">
      <alignment horizontal="center" vertical="center"/>
      <protection/>
    </xf>
    <xf numFmtId="180" fontId="0" fillId="0" borderId="0" xfId="41" applyNumberFormat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9" fillId="19" borderId="9" xfId="0" applyFont="1" applyFill="1" applyBorder="1" applyAlignment="1" applyProtection="1">
      <alignment horizontal="center" vertical="center"/>
      <protection/>
    </xf>
    <xf numFmtId="0" fontId="10" fillId="19" borderId="9" xfId="42" applyNumberFormat="1" applyFont="1" applyFill="1" applyBorder="1" applyAlignment="1" applyProtection="1">
      <alignment horizontal="center" vertical="center" wrapText="1"/>
      <protection/>
    </xf>
    <xf numFmtId="0" fontId="10" fillId="19" borderId="9" xfId="42" applyNumberFormat="1" applyFont="1" applyFill="1" applyBorder="1" applyAlignment="1" applyProtection="1">
      <alignment horizontal="center" vertical="center"/>
      <protection/>
    </xf>
    <xf numFmtId="0" fontId="9" fillId="0" borderId="9" xfId="41" applyFont="1" applyBorder="1" applyAlignment="1">
      <alignment horizontal="center" vertical="center"/>
      <protection/>
    </xf>
    <xf numFmtId="0" fontId="9" fillId="0" borderId="9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Fill="1" applyAlignment="1">
      <alignment vertical="center"/>
    </xf>
    <xf numFmtId="181" fontId="10" fillId="19" borderId="9" xfId="42" applyNumberFormat="1" applyFont="1" applyFill="1" applyBorder="1" applyAlignment="1" applyProtection="1">
      <alignment horizontal="center" vertical="center" wrapText="1"/>
      <protection/>
    </xf>
    <xf numFmtId="181" fontId="10" fillId="19" borderId="9" xfId="42" applyNumberFormat="1" applyFont="1" applyFill="1" applyBorder="1" applyAlignment="1" applyProtection="1">
      <alignment horizontal="center" vertical="center"/>
      <protection/>
    </xf>
    <xf numFmtId="182" fontId="10" fillId="19" borderId="9" xfId="42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179" fontId="9" fillId="0" borderId="9" xfId="0" applyNumberFormat="1" applyFont="1" applyFill="1" applyBorder="1" applyAlignment="1">
      <alignment vertical="center"/>
    </xf>
    <xf numFmtId="49" fontId="9" fillId="0" borderId="9" xfId="42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Alignment="1">
      <alignment/>
    </xf>
    <xf numFmtId="0" fontId="0" fillId="0" borderId="0" xfId="41" applyFont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179" fontId="16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179" fontId="9" fillId="0" borderId="9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vertical="center" indent="1"/>
    </xf>
    <xf numFmtId="179" fontId="9" fillId="0" borderId="9" xfId="0" applyNumberFormat="1" applyFont="1" applyBorder="1" applyAlignment="1" applyProtection="1">
      <alignment vertical="center"/>
      <protection locked="0"/>
    </xf>
    <xf numFmtId="179" fontId="9" fillId="0" borderId="11" xfId="0" applyNumberFormat="1" applyFont="1" applyBorder="1" applyAlignment="1">
      <alignment vertical="center"/>
    </xf>
    <xf numFmtId="179" fontId="9" fillId="0" borderId="12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9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40" applyFont="1" applyAlignment="1" applyProtection="1">
      <alignment vertical="center"/>
      <protection locked="0"/>
    </xf>
    <xf numFmtId="0" fontId="7" fillId="0" borderId="0" xfId="40" applyFont="1" applyProtection="1">
      <alignment/>
      <protection locked="0"/>
    </xf>
    <xf numFmtId="0" fontId="7" fillId="0" borderId="0" xfId="40" applyFont="1" applyAlignment="1" applyProtection="1">
      <alignment horizontal="center"/>
      <protection locked="0"/>
    </xf>
    <xf numFmtId="0" fontId="12" fillId="0" borderId="0" xfId="40" applyFont="1" applyProtection="1">
      <alignment/>
      <protection locked="0"/>
    </xf>
    <xf numFmtId="0" fontId="11" fillId="0" borderId="0" xfId="40" applyFont="1" applyProtection="1">
      <alignment/>
      <protection locked="0"/>
    </xf>
    <xf numFmtId="0" fontId="0" fillId="0" borderId="0" xfId="40" applyFont="1" applyProtection="1">
      <alignment/>
      <protection locked="0"/>
    </xf>
    <xf numFmtId="183" fontId="0" fillId="0" borderId="0" xfId="40" applyNumberFormat="1" applyFont="1" applyAlignment="1" applyProtection="1">
      <alignment/>
      <protection locked="0"/>
    </xf>
    <xf numFmtId="0" fontId="7" fillId="0" borderId="0" xfId="40" applyFont="1" applyAlignment="1" applyProtection="1">
      <alignment vertical="center"/>
      <protection locked="0"/>
    </xf>
    <xf numFmtId="183" fontId="7" fillId="0" borderId="0" xfId="40" applyNumberFormat="1" applyFont="1" applyAlignment="1" applyProtection="1">
      <alignment vertical="center"/>
      <protection locked="0"/>
    </xf>
    <xf numFmtId="0" fontId="7" fillId="0" borderId="10" xfId="40" applyFont="1" applyBorder="1" applyAlignment="1">
      <alignment horizontal="right" vertical="center"/>
      <protection/>
    </xf>
    <xf numFmtId="0" fontId="16" fillId="0" borderId="9" xfId="40" applyFont="1" applyBorder="1" applyAlignment="1" applyProtection="1">
      <alignment horizontal="center" vertical="center"/>
      <protection locked="0"/>
    </xf>
    <xf numFmtId="183" fontId="16" fillId="0" borderId="9" xfId="40" applyNumberFormat="1" applyFont="1" applyBorder="1" applyAlignment="1" applyProtection="1">
      <alignment vertical="center"/>
      <protection locked="0"/>
    </xf>
    <xf numFmtId="0" fontId="9" fillId="0" borderId="9" xfId="40" applyFont="1" applyBorder="1" applyAlignment="1" applyProtection="1">
      <alignment horizontal="center" vertical="center"/>
      <protection locked="0"/>
    </xf>
    <xf numFmtId="0" fontId="16" fillId="0" borderId="9" xfId="40" applyFont="1" applyBorder="1" applyAlignment="1" applyProtection="1">
      <alignment horizontal="left" vertical="center" wrapText="1"/>
      <protection locked="0"/>
    </xf>
    <xf numFmtId="179" fontId="16" fillId="0" borderId="9" xfId="40" applyNumberFormat="1" applyFont="1" applyBorder="1" applyAlignment="1" applyProtection="1">
      <alignment horizontal="center" vertical="center" wrapText="1"/>
      <protection/>
    </xf>
    <xf numFmtId="178" fontId="9" fillId="0" borderId="9" xfId="40" applyNumberFormat="1" applyFont="1" applyBorder="1" applyAlignment="1" applyProtection="1">
      <alignment vertical="center" wrapText="1"/>
      <protection/>
    </xf>
    <xf numFmtId="0" fontId="9" fillId="0" borderId="9" xfId="40" applyFont="1" applyBorder="1" applyAlignment="1" applyProtection="1">
      <alignment horizontal="left" vertical="center" wrapText="1"/>
      <protection locked="0"/>
    </xf>
    <xf numFmtId="179" fontId="9" fillId="0" borderId="9" xfId="40" applyNumberFormat="1" applyFont="1" applyBorder="1" applyAlignment="1" applyProtection="1">
      <alignment horizontal="center" vertical="center" wrapText="1"/>
      <protection locked="0"/>
    </xf>
    <xf numFmtId="0" fontId="9" fillId="0" borderId="9" xfId="40" applyFont="1" applyBorder="1" applyAlignment="1" applyProtection="1">
      <alignment vertical="center" wrapText="1"/>
      <protection locked="0"/>
    </xf>
    <xf numFmtId="178" fontId="9" fillId="0" borderId="9" xfId="40" applyNumberFormat="1" applyFont="1" applyBorder="1" applyAlignment="1" applyProtection="1">
      <alignment vertical="center" wrapText="1"/>
      <protection locked="0"/>
    </xf>
    <xf numFmtId="179" fontId="9" fillId="0" borderId="9" xfId="40" applyNumberFormat="1" applyFont="1" applyBorder="1" applyAlignment="1" applyProtection="1">
      <alignment horizontal="center" vertical="center" wrapText="1"/>
      <protection/>
    </xf>
    <xf numFmtId="0" fontId="16" fillId="0" borderId="9" xfId="40" applyFont="1" applyBorder="1" applyProtection="1">
      <alignment/>
      <protection locked="0"/>
    </xf>
    <xf numFmtId="0" fontId="9" fillId="0" borderId="9" xfId="40" applyFont="1" applyBorder="1" applyProtection="1">
      <alignment/>
      <protection locked="0"/>
    </xf>
    <xf numFmtId="178" fontId="9" fillId="0" borderId="9" xfId="40" applyNumberFormat="1" applyFont="1" applyBorder="1" applyAlignment="1" applyProtection="1">
      <alignment horizontal="center" vertical="center" wrapText="1"/>
      <protection locked="0"/>
    </xf>
    <xf numFmtId="0" fontId="19" fillId="0" borderId="9" xfId="40" applyFont="1" applyBorder="1" applyProtection="1">
      <alignment/>
      <protection locked="0"/>
    </xf>
    <xf numFmtId="0" fontId="20" fillId="0" borderId="9" xfId="40" applyFont="1" applyBorder="1" applyProtection="1">
      <alignment/>
      <protection locked="0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79" fontId="9" fillId="0" borderId="0" xfId="0" applyNumberFormat="1" applyFont="1" applyAlignment="1">
      <alignment horizontal="center" vertical="center" wrapText="1"/>
    </xf>
    <xf numFmtId="179" fontId="9" fillId="0" borderId="14" xfId="40" applyNumberFormat="1" applyFont="1" applyBorder="1" applyAlignment="1" applyProtection="1">
      <alignment horizontal="center" vertical="center" wrapText="1"/>
      <protection locked="0"/>
    </xf>
    <xf numFmtId="179" fontId="9" fillId="0" borderId="17" xfId="40" applyNumberFormat="1" applyFont="1" applyBorder="1" applyAlignment="1" applyProtection="1">
      <alignment horizontal="center" vertical="center" wrapText="1"/>
      <protection locked="0"/>
    </xf>
    <xf numFmtId="179" fontId="9" fillId="0" borderId="13" xfId="40" applyNumberFormat="1" applyFont="1" applyBorder="1" applyAlignment="1" applyProtection="1">
      <alignment horizontal="center" vertical="center" wrapText="1"/>
      <protection locked="0"/>
    </xf>
    <xf numFmtId="179" fontId="9" fillId="0" borderId="12" xfId="40" applyNumberFormat="1" applyFont="1" applyBorder="1" applyAlignment="1" applyProtection="1">
      <alignment horizontal="center" vertical="center" wrapText="1"/>
      <protection locked="0"/>
    </xf>
    <xf numFmtId="43" fontId="9" fillId="0" borderId="9" xfId="40" applyNumberFormat="1" applyFont="1" applyBorder="1" applyAlignment="1" applyProtection="1">
      <alignment horizontal="center" vertical="center" wrapText="1"/>
      <protection locked="0"/>
    </xf>
    <xf numFmtId="179" fontId="9" fillId="0" borderId="9" xfId="0" applyNumberFormat="1" applyFont="1" applyBorder="1" applyAlignment="1">
      <alignment horizontal="center" vertical="center" wrapText="1"/>
    </xf>
    <xf numFmtId="179" fontId="22" fillId="0" borderId="9" xfId="40" applyNumberFormat="1" applyFont="1" applyBorder="1" applyAlignment="1" applyProtection="1">
      <alignment horizontal="center" vertical="center" wrapText="1"/>
      <protection locked="0"/>
    </xf>
    <xf numFmtId="0" fontId="9" fillId="0" borderId="9" xfId="40" applyFont="1" applyBorder="1" applyAlignment="1" applyProtection="1">
      <alignment horizontal="center" vertical="center" wrapText="1"/>
      <protection locked="0"/>
    </xf>
    <xf numFmtId="49" fontId="9" fillId="0" borderId="9" xfId="40" applyNumberFormat="1" applyFont="1" applyBorder="1" applyAlignment="1" applyProtection="1">
      <alignment horizontal="center" vertical="center" wrapText="1"/>
      <protection locked="0"/>
    </xf>
    <xf numFmtId="183" fontId="9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1" fillId="0" borderId="9" xfId="40" applyFont="1" applyBorder="1" applyAlignment="1" applyProtection="1">
      <alignment horizontal="center" vertical="center" wrapText="1"/>
      <protection locked="0"/>
    </xf>
    <xf numFmtId="43" fontId="9" fillId="0" borderId="9" xfId="0" applyNumberFormat="1" applyFont="1" applyBorder="1" applyAlignment="1">
      <alignment horizontal="center" vertical="center" wrapText="1"/>
    </xf>
    <xf numFmtId="178" fontId="9" fillId="0" borderId="9" xfId="0" applyNumberFormat="1" applyFont="1" applyBorder="1" applyAlignment="1">
      <alignment horizontal="center" vertical="center" wrapText="1"/>
    </xf>
    <xf numFmtId="0" fontId="16" fillId="0" borderId="12" xfId="40" applyFont="1" applyBorder="1" applyAlignment="1" applyProtection="1">
      <alignment horizontal="center" vertical="center" wrapText="1"/>
      <protection locked="0"/>
    </xf>
    <xf numFmtId="43" fontId="16" fillId="0" borderId="9" xfId="40" applyNumberFormat="1" applyFont="1" applyBorder="1" applyAlignment="1" applyProtection="1">
      <alignment horizontal="center" vertical="center" wrapText="1"/>
      <protection locked="0"/>
    </xf>
    <xf numFmtId="0" fontId="16" fillId="0" borderId="9" xfId="40" applyFont="1" applyBorder="1" applyAlignment="1" applyProtection="1">
      <alignment horizontal="center" vertical="center" wrapText="1"/>
      <protection locked="0"/>
    </xf>
    <xf numFmtId="43" fontId="16" fillId="0" borderId="9" xfId="40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40" applyNumberFormat="1" applyFont="1" applyAlignment="1" applyProtection="1">
      <alignment horizontal="center"/>
      <protection locked="0"/>
    </xf>
    <xf numFmtId="0" fontId="0" fillId="0" borderId="0" xfId="40" applyFont="1" applyAlignment="1" applyProtection="1">
      <alignment/>
      <protection locked="0"/>
    </xf>
    <xf numFmtId="0" fontId="9" fillId="0" borderId="0" xfId="40" applyFont="1" applyAlignment="1" applyProtection="1">
      <alignment vertical="center"/>
      <protection locked="0"/>
    </xf>
    <xf numFmtId="179" fontId="9" fillId="0" borderId="0" xfId="40" applyNumberFormat="1" applyFont="1" applyAlignment="1" applyProtection="1">
      <alignment horizontal="center" vertical="center"/>
      <protection locked="0"/>
    </xf>
    <xf numFmtId="0" fontId="9" fillId="0" borderId="10" xfId="40" applyFont="1" applyBorder="1" applyAlignment="1">
      <alignment horizontal="right" vertical="center"/>
      <protection/>
    </xf>
    <xf numFmtId="0" fontId="7" fillId="0" borderId="0" xfId="40" applyFont="1" applyBorder="1" applyAlignment="1" applyProtection="1">
      <alignment horizontal="center"/>
      <protection locked="0"/>
    </xf>
    <xf numFmtId="0" fontId="23" fillId="0" borderId="0" xfId="40" applyFont="1" applyBorder="1" applyAlignment="1" applyProtection="1">
      <alignment vertical="center" wrapText="1"/>
      <protection locked="0"/>
    </xf>
    <xf numFmtId="0" fontId="7" fillId="0" borderId="0" xfId="40" applyFont="1" applyBorder="1" applyProtection="1">
      <alignment/>
      <protection locked="0"/>
    </xf>
    <xf numFmtId="0" fontId="7" fillId="0" borderId="0" xfId="40" applyFont="1" applyBorder="1" applyAlignment="1" applyProtection="1">
      <alignment vertical="center" wrapText="1"/>
      <protection locked="0"/>
    </xf>
    <xf numFmtId="179" fontId="16" fillId="0" borderId="9" xfId="40" applyNumberFormat="1" applyFont="1" applyBorder="1" applyAlignment="1" applyProtection="1">
      <alignment horizontal="center"/>
      <protection locked="0"/>
    </xf>
    <xf numFmtId="0" fontId="0" fillId="0" borderId="0" xfId="40" applyFont="1" applyBorder="1" applyProtection="1">
      <alignment/>
      <protection locked="0"/>
    </xf>
    <xf numFmtId="179" fontId="9" fillId="0" borderId="9" xfId="40" applyNumberFormat="1" applyFont="1" applyBorder="1" applyAlignment="1" applyProtection="1">
      <alignment horizontal="center"/>
      <protection locked="0"/>
    </xf>
    <xf numFmtId="179" fontId="16" fillId="0" borderId="9" xfId="40" applyNumberFormat="1" applyFont="1" applyBorder="1" applyAlignment="1" applyProtection="1">
      <alignment horizontal="center" vertical="center" wrapText="1"/>
      <protection locked="0"/>
    </xf>
    <xf numFmtId="0" fontId="16" fillId="0" borderId="9" xfId="40" applyFont="1" applyBorder="1" applyAlignment="1" applyProtection="1">
      <alignment horizontal="center"/>
      <protection locked="0"/>
    </xf>
    <xf numFmtId="0" fontId="11" fillId="0" borderId="0" xfId="40" applyFont="1" applyBorder="1" applyProtection="1">
      <alignment/>
      <protection locked="0"/>
    </xf>
    <xf numFmtId="0" fontId="12" fillId="0" borderId="0" xfId="40" applyFont="1" applyBorder="1" applyProtection="1">
      <alignment/>
      <protection locked="0"/>
    </xf>
    <xf numFmtId="179" fontId="0" fillId="0" borderId="0" xfId="0" applyNumberFormat="1" applyFont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 wrapText="1"/>
    </xf>
    <xf numFmtId="179" fontId="9" fillId="0" borderId="12" xfId="0" applyNumberFormat="1" applyFont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 wrapText="1"/>
    </xf>
    <xf numFmtId="179" fontId="9" fillId="4" borderId="9" xfId="40" applyNumberFormat="1" applyFont="1" applyFill="1" applyBorder="1" applyAlignment="1" applyProtection="1">
      <alignment horizontal="center" vertical="center" wrapText="1"/>
      <protection locked="0"/>
    </xf>
    <xf numFmtId="179" fontId="9" fillId="0" borderId="12" xfId="40" applyNumberFormat="1" applyFont="1" applyBorder="1" applyAlignment="1" applyProtection="1">
      <alignment horizontal="center" vertical="center" wrapText="1"/>
      <protection locked="0"/>
    </xf>
    <xf numFmtId="179" fontId="16" fillId="0" borderId="9" xfId="40" applyNumberFormat="1" applyFont="1" applyBorder="1" applyAlignment="1" applyProtection="1">
      <alignment horizontal="center" vertical="center"/>
      <protection locked="0"/>
    </xf>
    <xf numFmtId="0" fontId="16" fillId="0" borderId="9" xfId="40" applyFont="1" applyBorder="1" applyAlignment="1" applyProtection="1">
      <alignment horizontal="center" vertical="center"/>
      <protection locked="0"/>
    </xf>
    <xf numFmtId="0" fontId="21" fillId="0" borderId="9" xfId="4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center" vertical="center" wrapText="1"/>
    </xf>
    <xf numFmtId="0" fontId="9" fillId="0" borderId="9" xfId="40" applyFont="1" applyBorder="1" applyAlignment="1" applyProtection="1">
      <alignment vertical="center" wrapText="1"/>
      <protection locked="0"/>
    </xf>
    <xf numFmtId="179" fontId="16" fillId="0" borderId="9" xfId="40" applyNumberFormat="1" applyFont="1" applyBorder="1" applyAlignment="1" applyProtection="1">
      <alignment/>
      <protection locked="0"/>
    </xf>
    <xf numFmtId="179" fontId="9" fillId="0" borderId="9" xfId="40" applyNumberFormat="1" applyFont="1" applyBorder="1" applyAlignment="1" applyProtection="1">
      <alignment/>
      <protection locked="0"/>
    </xf>
    <xf numFmtId="179" fontId="9" fillId="0" borderId="9" xfId="40" applyNumberFormat="1" applyFont="1" applyBorder="1" applyAlignment="1" applyProtection="1">
      <alignment vertical="center" wrapText="1"/>
      <protection locked="0"/>
    </xf>
    <xf numFmtId="179" fontId="16" fillId="0" borderId="9" xfId="40" applyNumberFormat="1" applyFont="1" applyBorder="1" applyAlignment="1" applyProtection="1">
      <alignment vertical="center" wrapTex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9" fontId="9" fillId="0" borderId="9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9" xfId="41" applyBorder="1" applyAlignment="1">
      <alignment vertical="center"/>
      <protection/>
    </xf>
    <xf numFmtId="49" fontId="0" fillId="0" borderId="9" xfId="0" applyNumberFormat="1" applyBorder="1" applyAlignment="1">
      <alignment/>
    </xf>
    <xf numFmtId="0" fontId="0" fillId="0" borderId="9" xfId="41" applyFont="1" applyBorder="1" applyAlignment="1">
      <alignment vertical="center"/>
      <protection/>
    </xf>
    <xf numFmtId="179" fontId="18" fillId="0" borderId="0" xfId="0" applyNumberFormat="1" applyFont="1" applyAlignment="1">
      <alignment horizontal="center" vertical="center" wrapText="1"/>
    </xf>
    <xf numFmtId="179" fontId="18" fillId="0" borderId="0" xfId="0" applyNumberFormat="1" applyFont="1" applyAlignment="1">
      <alignment horizontal="center" vertical="center" wrapText="1"/>
    </xf>
    <xf numFmtId="0" fontId="18" fillId="0" borderId="0" xfId="40" applyFont="1" applyAlignment="1" applyProtection="1">
      <alignment horizontal="center" vertical="center"/>
      <protection locked="0"/>
    </xf>
    <xf numFmtId="0" fontId="18" fillId="0" borderId="0" xfId="4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9" fontId="21" fillId="0" borderId="0" xfId="0" applyNumberFormat="1" applyFont="1" applyAlignment="1">
      <alignment horizontal="center" vertical="center" wrapText="1"/>
    </xf>
    <xf numFmtId="179" fontId="21" fillId="0" borderId="0" xfId="0" applyNumberFormat="1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11" fillId="0" borderId="0" xfId="41" applyFont="1" applyAlignment="1">
      <alignment horizontal="left" vertical="center"/>
      <protection/>
    </xf>
    <xf numFmtId="0" fontId="12" fillId="0" borderId="0" xfId="41" applyFont="1" applyAlignment="1">
      <alignment horizontal="left" vertical="center"/>
      <protection/>
    </xf>
    <xf numFmtId="0" fontId="12" fillId="0" borderId="0" xfId="41" applyFont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年泽国镇财政预算收入测算表" xfId="40"/>
    <cellStyle name="常规_2013年政府采购（专用基金）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b\Documents\tencent%20files\744859190\filerecv\&#24037;&#36164;\&#39044;&#31639;\17&#24180;&#39044;&#31639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汇总"/>
      <sheetName val="收入明细表"/>
      <sheetName val="城建收入表"/>
      <sheetName val="2017年支出汇总 "/>
      <sheetName val="2017年基本支出"/>
      <sheetName val="项目支出"/>
      <sheetName val="分线项目汇总"/>
      <sheetName val="政府项目支出"/>
      <sheetName val="人大"/>
      <sheetName val="纪检"/>
      <sheetName val="组织"/>
      <sheetName val="宣传统战"/>
      <sheetName val="武装"/>
      <sheetName val="工业"/>
      <sheetName val="劳动保障"/>
      <sheetName val="综治项目支出"/>
      <sheetName val="消防"/>
      <sheetName val="城建"/>
      <sheetName val="环卫"/>
      <sheetName val="新农村"/>
      <sheetName val="教育"/>
      <sheetName val="医疗卫生"/>
      <sheetName val="文化体育"/>
      <sheetName val="计生"/>
      <sheetName val="民政"/>
      <sheetName val="团委"/>
      <sheetName val="妇联"/>
      <sheetName val="农业"/>
      <sheetName val="预备费"/>
      <sheetName val="Sheet1"/>
      <sheetName val="Sheet2"/>
      <sheetName val="Sheet3"/>
      <sheetName val="Sheet4"/>
      <sheetName val="Sheet5"/>
      <sheetName val="Sheet6"/>
    </sheetNames>
    <sheetDataSet>
      <sheetData sheetId="6">
        <row r="23">
          <cell r="C23">
            <v>4</v>
          </cell>
        </row>
        <row r="25">
          <cell r="C25">
            <v>3</v>
          </cell>
          <cell r="D25">
            <v>2</v>
          </cell>
        </row>
        <row r="28">
          <cell r="C28">
            <v>1</v>
          </cell>
        </row>
        <row r="35">
          <cell r="C35">
            <v>1</v>
          </cell>
        </row>
      </sheetData>
      <sheetData sheetId="7">
        <row r="6"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G8">
            <v>0</v>
          </cell>
          <cell r="H8">
            <v>0</v>
          </cell>
          <cell r="I8">
            <v>0</v>
          </cell>
        </row>
        <row r="10">
          <cell r="I10">
            <v>0</v>
          </cell>
        </row>
        <row r="18">
          <cell r="G18">
            <v>0</v>
          </cell>
          <cell r="H18">
            <v>0</v>
          </cell>
        </row>
        <row r="26">
          <cell r="G26">
            <v>0</v>
          </cell>
        </row>
        <row r="29">
          <cell r="G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7">
          <cell r="H37">
            <v>0</v>
          </cell>
        </row>
        <row r="44">
          <cell r="H44">
            <v>0</v>
          </cell>
          <cell r="I44">
            <v>0</v>
          </cell>
        </row>
        <row r="46">
          <cell r="H46">
            <v>0</v>
          </cell>
        </row>
        <row r="47">
          <cell r="G47">
            <v>0</v>
          </cell>
          <cell r="H47">
            <v>0</v>
          </cell>
        </row>
        <row r="62">
          <cell r="J62">
            <v>0</v>
          </cell>
        </row>
        <row r="65"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74">
          <cell r="H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5" sqref="H5:H15"/>
    </sheetView>
  </sheetViews>
  <sheetFormatPr defaultColWidth="9.00390625" defaultRowHeight="22.5" customHeight="1"/>
  <cols>
    <col min="1" max="1" width="16.375" style="0" customWidth="1"/>
    <col min="2" max="2" width="14.125" style="20" customWidth="1"/>
    <col min="3" max="3" width="13.875" style="0" customWidth="1"/>
    <col min="4" max="4" width="12.125" style="0" customWidth="1"/>
    <col min="5" max="5" width="20.625" style="0" customWidth="1"/>
    <col min="6" max="6" width="14.625" style="88" customWidth="1"/>
    <col min="7" max="7" width="14.00390625" style="88" customWidth="1"/>
    <col min="8" max="8" width="12.125" style="88" customWidth="1"/>
    <col min="9" max="9" width="13.375" style="0" customWidth="1"/>
  </cols>
  <sheetData>
    <row r="1" spans="1:8" s="86" customFormat="1" ht="22.5" customHeight="1">
      <c r="A1" s="156" t="s">
        <v>1203</v>
      </c>
      <c r="B1" s="157"/>
      <c r="C1" s="157"/>
      <c r="D1" s="157"/>
      <c r="E1" s="157"/>
      <c r="F1" s="157"/>
      <c r="G1" s="157"/>
      <c r="H1" s="157"/>
    </row>
    <row r="2" spans="1:8" s="48" customFormat="1" ht="22.5" customHeight="1">
      <c r="A2" s="90"/>
      <c r="B2" s="90"/>
      <c r="C2" s="90"/>
      <c r="D2" s="90"/>
      <c r="E2" s="128" t="s">
        <v>0</v>
      </c>
      <c r="F2" s="90"/>
      <c r="G2" s="128"/>
      <c r="H2" s="128"/>
    </row>
    <row r="3" spans="1:8" s="87" customFormat="1" ht="25.5" customHeight="1">
      <c r="A3" s="91"/>
      <c r="B3" s="92" t="s">
        <v>1</v>
      </c>
      <c r="C3" s="92"/>
      <c r="D3" s="92"/>
      <c r="E3" s="129"/>
      <c r="F3" s="92" t="s">
        <v>2</v>
      </c>
      <c r="G3" s="92"/>
      <c r="H3" s="93"/>
    </row>
    <row r="4" spans="1:8" s="88" customFormat="1" ht="30.75" customHeight="1">
      <c r="A4" s="94" t="s">
        <v>3</v>
      </c>
      <c r="B4" s="94" t="s">
        <v>4</v>
      </c>
      <c r="C4" s="134" t="s">
        <v>1202</v>
      </c>
      <c r="D4" s="130" t="s">
        <v>5</v>
      </c>
      <c r="E4" s="94" t="s">
        <v>6</v>
      </c>
      <c r="F4" s="94" t="s">
        <v>4</v>
      </c>
      <c r="G4" s="134" t="s">
        <v>1202</v>
      </c>
      <c r="H4" s="131" t="s">
        <v>5</v>
      </c>
    </row>
    <row r="5" spans="1:8" s="88" customFormat="1" ht="22.5" customHeight="1">
      <c r="A5" s="94" t="s">
        <v>7</v>
      </c>
      <c r="B5" s="94">
        <f>B6+B7+B8+B9+B10+B11+B12</f>
        <v>26519.5</v>
      </c>
      <c r="C5" s="94">
        <f>C6+C7+C8+C9+C10+C11+C12</f>
        <v>13275.34</v>
      </c>
      <c r="D5" s="96">
        <f aca="true" t="shared" si="0" ref="D5:D12">C5/B5*100</f>
        <v>50.05878693037199</v>
      </c>
      <c r="E5" s="94" t="s">
        <v>8</v>
      </c>
      <c r="F5" s="94">
        <f>F6+F7+F8+F9+F10+F11+F12+F13+F14+F15</f>
        <v>28978.73</v>
      </c>
      <c r="G5" s="94">
        <f>G6+G7+G8+G9+G10+G11+G12+G13+G14+G15</f>
        <v>15562.749999999998</v>
      </c>
      <c r="H5" s="94">
        <f>G5/F5*100</f>
        <v>53.704044311120605</v>
      </c>
    </row>
    <row r="6" spans="1:9" ht="22.5" customHeight="1">
      <c r="A6" s="77" t="s">
        <v>9</v>
      </c>
      <c r="B6" s="77">
        <v>935.72</v>
      </c>
      <c r="C6" s="94">
        <v>1143.03</v>
      </c>
      <c r="D6" s="96">
        <f t="shared" si="0"/>
        <v>122.15513187705724</v>
      </c>
      <c r="E6" s="77" t="s">
        <v>10</v>
      </c>
      <c r="F6" s="132">
        <v>2149.87</v>
      </c>
      <c r="G6" s="77">
        <v>2324.71</v>
      </c>
      <c r="H6" s="94">
        <f aca="true" t="shared" si="1" ref="H6:H15">G6/F6*100</f>
        <v>108.13258476093904</v>
      </c>
      <c r="I6" s="88"/>
    </row>
    <row r="7" spans="1:9" ht="22.5" customHeight="1">
      <c r="A7" s="77" t="s">
        <v>11</v>
      </c>
      <c r="B7" s="77">
        <v>32</v>
      </c>
      <c r="C7" s="94">
        <v>32.1</v>
      </c>
      <c r="D7" s="96">
        <f t="shared" si="0"/>
        <v>100.3125</v>
      </c>
      <c r="E7" s="77" t="s">
        <v>12</v>
      </c>
      <c r="F7" s="132">
        <v>96.45</v>
      </c>
      <c r="G7" s="77">
        <v>181.71</v>
      </c>
      <c r="H7" s="94">
        <f t="shared" si="1"/>
        <v>188.39813374805598</v>
      </c>
      <c r="I7" s="88"/>
    </row>
    <row r="8" spans="1:9" ht="22.5" customHeight="1">
      <c r="A8" s="77" t="s">
        <v>13</v>
      </c>
      <c r="B8" s="77">
        <v>306</v>
      </c>
      <c r="C8" s="94">
        <v>306</v>
      </c>
      <c r="D8" s="96">
        <f t="shared" si="0"/>
        <v>100</v>
      </c>
      <c r="E8" s="77" t="s">
        <v>14</v>
      </c>
      <c r="F8" s="132">
        <v>209.4</v>
      </c>
      <c r="G8" s="77">
        <v>216.49</v>
      </c>
      <c r="H8" s="94">
        <f t="shared" si="1"/>
        <v>103.38586437440304</v>
      </c>
      <c r="I8" s="88"/>
    </row>
    <row r="9" spans="1:9" ht="22.5" customHeight="1">
      <c r="A9" s="77" t="s">
        <v>15</v>
      </c>
      <c r="B9" s="77">
        <v>15305</v>
      </c>
      <c r="C9" s="94">
        <v>4843.08</v>
      </c>
      <c r="D9" s="96">
        <f t="shared" si="0"/>
        <v>31.6437765436132</v>
      </c>
      <c r="E9" s="77" t="s">
        <v>16</v>
      </c>
      <c r="F9" s="132">
        <v>711.28</v>
      </c>
      <c r="G9" s="77">
        <v>685.84</v>
      </c>
      <c r="H9" s="94">
        <f t="shared" si="1"/>
        <v>96.42334945450456</v>
      </c>
      <c r="I9" s="88"/>
    </row>
    <row r="10" spans="1:9" ht="22.5" customHeight="1">
      <c r="A10" s="77" t="s">
        <v>17</v>
      </c>
      <c r="B10" s="96" t="s">
        <v>18</v>
      </c>
      <c r="C10" s="96">
        <v>3440.86</v>
      </c>
      <c r="D10" s="96">
        <f t="shared" si="0"/>
        <v>453.7417746891195</v>
      </c>
      <c r="E10" s="77" t="s">
        <v>19</v>
      </c>
      <c r="F10" s="132">
        <v>433.7</v>
      </c>
      <c r="G10" s="77">
        <v>226.23</v>
      </c>
      <c r="H10" s="94">
        <f t="shared" si="1"/>
        <v>52.16278533548536</v>
      </c>
      <c r="I10" s="88"/>
    </row>
    <row r="11" spans="1:9" ht="22.5" customHeight="1">
      <c r="A11" s="96" t="s">
        <v>20</v>
      </c>
      <c r="B11" s="96">
        <v>461.8</v>
      </c>
      <c r="C11" s="96">
        <v>1536.9</v>
      </c>
      <c r="D11" s="96">
        <f t="shared" si="0"/>
        <v>332.80640970116934</v>
      </c>
      <c r="E11" s="77" t="s">
        <v>21</v>
      </c>
      <c r="F11" s="132">
        <v>22.35</v>
      </c>
      <c r="G11" s="77">
        <v>19.49</v>
      </c>
      <c r="H11" s="94">
        <f t="shared" si="1"/>
        <v>87.2035794183445</v>
      </c>
      <c r="I11" s="88"/>
    </row>
    <row r="12" spans="1:9" ht="22.5" customHeight="1">
      <c r="A12" s="96" t="s">
        <v>22</v>
      </c>
      <c r="B12" s="96">
        <v>8720.65</v>
      </c>
      <c r="C12" s="96">
        <v>1973.37</v>
      </c>
      <c r="D12" s="96">
        <f t="shared" si="0"/>
        <v>22.628703135660757</v>
      </c>
      <c r="E12" s="77" t="s">
        <v>23</v>
      </c>
      <c r="F12" s="132">
        <v>22874.74</v>
      </c>
      <c r="G12" s="77">
        <v>10646.47</v>
      </c>
      <c r="H12" s="94">
        <f t="shared" si="1"/>
        <v>46.542474362550124</v>
      </c>
      <c r="I12" s="88"/>
    </row>
    <row r="13" spans="1:9" ht="22.5" customHeight="1">
      <c r="A13" s="77"/>
      <c r="B13" s="77"/>
      <c r="C13" s="77"/>
      <c r="D13" s="77"/>
      <c r="E13" s="77" t="s">
        <v>24</v>
      </c>
      <c r="F13" s="132">
        <v>1224.34</v>
      </c>
      <c r="G13" s="77">
        <v>682.84</v>
      </c>
      <c r="H13" s="94">
        <f t="shared" si="1"/>
        <v>55.77208945227633</v>
      </c>
      <c r="I13" s="88"/>
    </row>
    <row r="14" spans="1:9" ht="22.5" customHeight="1">
      <c r="A14" s="77"/>
      <c r="B14" s="77"/>
      <c r="C14" s="77"/>
      <c r="D14" s="77"/>
      <c r="E14" s="77" t="s">
        <v>25</v>
      </c>
      <c r="F14" s="132">
        <v>756.6</v>
      </c>
      <c r="G14" s="77">
        <v>354.01</v>
      </c>
      <c r="H14" s="94">
        <f t="shared" si="1"/>
        <v>46.78958498546127</v>
      </c>
      <c r="I14" s="88"/>
    </row>
    <row r="15" spans="1:9" ht="22.5" customHeight="1">
      <c r="A15" s="77"/>
      <c r="B15" s="77"/>
      <c r="C15" s="77"/>
      <c r="D15" s="77"/>
      <c r="E15" s="77" t="s">
        <v>26</v>
      </c>
      <c r="F15" s="132">
        <v>500</v>
      </c>
      <c r="G15" s="77">
        <v>224.96</v>
      </c>
      <c r="H15" s="94">
        <f t="shared" si="1"/>
        <v>44.992000000000004</v>
      </c>
      <c r="I15" s="88"/>
    </row>
    <row r="16" spans="1:9" ht="22.5" customHeight="1">
      <c r="A16" s="77"/>
      <c r="B16" s="77"/>
      <c r="C16" s="77"/>
      <c r="D16" s="77"/>
      <c r="E16" s="96"/>
      <c r="F16" s="96"/>
      <c r="G16" s="96"/>
      <c r="H16" s="96"/>
      <c r="I16" s="88"/>
    </row>
    <row r="17" spans="1:8" ht="22.5" customHeight="1">
      <c r="A17" s="77"/>
      <c r="B17" s="77"/>
      <c r="C17" s="77"/>
      <c r="D17" s="77"/>
      <c r="E17" s="77"/>
      <c r="F17" s="77"/>
      <c r="G17" s="77"/>
      <c r="H17" s="77"/>
    </row>
    <row r="18" spans="1:8" ht="22.5" customHeight="1">
      <c r="A18" s="77" t="s">
        <v>27</v>
      </c>
      <c r="B18" s="133"/>
      <c r="C18" s="133"/>
      <c r="D18" s="77"/>
      <c r="E18" s="77" t="s">
        <v>28</v>
      </c>
      <c r="F18" s="133"/>
      <c r="G18" s="133"/>
      <c r="H18" s="77"/>
    </row>
    <row r="19" spans="1:8" ht="22.5" customHeight="1">
      <c r="A19" s="77" t="s">
        <v>29</v>
      </c>
      <c r="B19" s="77">
        <f>B5+B17+B18</f>
        <v>26519.5</v>
      </c>
      <c r="C19" s="77">
        <f>C5+C17+C18</f>
        <v>13275.34</v>
      </c>
      <c r="D19" s="77">
        <f>C19/B19*100</f>
        <v>50.05878693037199</v>
      </c>
      <c r="E19" s="77" t="s">
        <v>29</v>
      </c>
      <c r="F19" s="77">
        <f>F5+F17+F18</f>
        <v>28978.73</v>
      </c>
      <c r="G19" s="77">
        <f>G5+G17+G18</f>
        <v>15562.749999999998</v>
      </c>
      <c r="H19" s="77">
        <f>G19/F19*100</f>
        <v>53.704044311120605</v>
      </c>
    </row>
    <row r="20" spans="1:5" ht="22.5" customHeight="1">
      <c r="A20" s="88"/>
      <c r="B20" s="101"/>
      <c r="C20" s="88"/>
      <c r="D20" s="88"/>
      <c r="E20" s="88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37" sqref="C37"/>
    </sheetView>
  </sheetViews>
  <sheetFormatPr defaultColWidth="9.00390625" defaultRowHeight="18" customHeight="1"/>
  <cols>
    <col min="1" max="1" width="35.00390625" style="65" customWidth="1"/>
    <col min="2" max="2" width="17.50390625" style="112" customWidth="1"/>
    <col min="3" max="3" width="15.25390625" style="113" customWidth="1"/>
    <col min="4" max="4" width="17.125" style="65" customWidth="1"/>
    <col min="5" max="6" width="9.00390625" style="65" customWidth="1"/>
    <col min="7" max="7" width="26.50390625" style="65" customWidth="1"/>
    <col min="8" max="16384" width="9.00390625" style="65" customWidth="1"/>
  </cols>
  <sheetData>
    <row r="1" spans="1:4" ht="37.5" customHeight="1">
      <c r="A1" s="158" t="s">
        <v>1204</v>
      </c>
      <c r="B1" s="159"/>
      <c r="C1" s="159"/>
      <c r="D1" s="159"/>
    </row>
    <row r="2" spans="1:4" s="60" customFormat="1" ht="18" customHeight="1">
      <c r="A2" s="114" t="s">
        <v>30</v>
      </c>
      <c r="B2" s="115"/>
      <c r="C2" s="114"/>
      <c r="D2" s="116" t="s">
        <v>31</v>
      </c>
    </row>
    <row r="3" spans="1:4" s="61" customFormat="1" ht="18" customHeight="1">
      <c r="A3" s="70" t="s">
        <v>32</v>
      </c>
      <c r="B3" s="135" t="s">
        <v>1205</v>
      </c>
      <c r="C3" s="136" t="s">
        <v>1206</v>
      </c>
      <c r="D3" s="70" t="s">
        <v>33</v>
      </c>
    </row>
    <row r="4" spans="1:4" s="61" customFormat="1" ht="18" customHeight="1">
      <c r="A4" s="73" t="s">
        <v>34</v>
      </c>
      <c r="B4" s="74">
        <f>B5+B6+B10+B11+B19</f>
        <v>17099.95</v>
      </c>
      <c r="C4" s="74">
        <f>C5+C6+C10+C11+C19+C27</f>
        <v>20006.75</v>
      </c>
      <c r="D4" s="74">
        <f>C4-B4</f>
        <v>2906.7999999999993</v>
      </c>
    </row>
    <row r="5" spans="1:9" s="62" customFormat="1" ht="18" customHeight="1">
      <c r="A5" s="76" t="s">
        <v>35</v>
      </c>
      <c r="B5" s="77">
        <v>935.72</v>
      </c>
      <c r="C5" s="77">
        <v>1167.61</v>
      </c>
      <c r="D5" s="74">
        <f>C5-B5</f>
        <v>231.88999999999987</v>
      </c>
      <c r="G5" s="117"/>
      <c r="H5" s="117"/>
      <c r="I5" s="117"/>
    </row>
    <row r="6" spans="1:9" s="61" customFormat="1" ht="18" customHeight="1">
      <c r="A6" s="78" t="s">
        <v>36</v>
      </c>
      <c r="B6" s="77">
        <v>32</v>
      </c>
      <c r="C6" s="77">
        <v>32</v>
      </c>
      <c r="D6" s="74">
        <f aca="true" t="shared" si="0" ref="D6:D36">C6-B6</f>
        <v>0</v>
      </c>
      <c r="G6" s="118"/>
      <c r="H6" s="119"/>
      <c r="I6" s="119"/>
    </row>
    <row r="7" spans="1:9" s="61" customFormat="1" ht="18" customHeight="1">
      <c r="A7" s="78" t="s">
        <v>37</v>
      </c>
      <c r="B7" s="77">
        <v>9</v>
      </c>
      <c r="C7" s="77">
        <v>9</v>
      </c>
      <c r="D7" s="74">
        <f t="shared" si="0"/>
        <v>0</v>
      </c>
      <c r="G7" s="120"/>
      <c r="H7" s="119"/>
      <c r="I7" s="119"/>
    </row>
    <row r="8" spans="1:9" s="61" customFormat="1" ht="18" customHeight="1">
      <c r="A8" s="78" t="s">
        <v>38</v>
      </c>
      <c r="B8" s="77">
        <v>16</v>
      </c>
      <c r="C8" s="77">
        <v>16</v>
      </c>
      <c r="D8" s="74">
        <f t="shared" si="0"/>
        <v>0</v>
      </c>
      <c r="G8" s="120"/>
      <c r="H8" s="119"/>
      <c r="I8" s="119"/>
    </row>
    <row r="9" spans="1:9" s="61" customFormat="1" ht="18" customHeight="1">
      <c r="A9" s="78" t="s">
        <v>39</v>
      </c>
      <c r="B9" s="77">
        <v>7</v>
      </c>
      <c r="C9" s="77">
        <v>7</v>
      </c>
      <c r="D9" s="74">
        <f t="shared" si="0"/>
        <v>0</v>
      </c>
      <c r="G9" s="120"/>
      <c r="H9" s="119"/>
      <c r="I9" s="119"/>
    </row>
    <row r="10" spans="1:9" s="61" customFormat="1" ht="18" customHeight="1">
      <c r="A10" s="78" t="s">
        <v>40</v>
      </c>
      <c r="B10" s="77">
        <v>306</v>
      </c>
      <c r="C10" s="77">
        <v>711</v>
      </c>
      <c r="D10" s="74">
        <f t="shared" si="0"/>
        <v>405</v>
      </c>
      <c r="G10" s="118"/>
      <c r="H10" s="119"/>
      <c r="I10" s="119"/>
    </row>
    <row r="11" spans="1:9" s="61" customFormat="1" ht="18" customHeight="1">
      <c r="A11" s="78" t="s">
        <v>41</v>
      </c>
      <c r="B11" s="77">
        <v>521.23</v>
      </c>
      <c r="C11" s="77">
        <v>576.14</v>
      </c>
      <c r="D11" s="74">
        <f t="shared" si="0"/>
        <v>54.90999999999997</v>
      </c>
      <c r="G11" s="120"/>
      <c r="H11" s="119"/>
      <c r="I11" s="119"/>
    </row>
    <row r="12" spans="1:9" s="61" customFormat="1" ht="18" customHeight="1">
      <c r="A12" s="78" t="s">
        <v>42</v>
      </c>
      <c r="B12" s="77">
        <v>76.55</v>
      </c>
      <c r="C12" s="77">
        <v>235.91</v>
      </c>
      <c r="D12" s="74">
        <f t="shared" si="0"/>
        <v>159.36</v>
      </c>
      <c r="G12" s="120"/>
      <c r="H12" s="119"/>
      <c r="I12" s="119"/>
    </row>
    <row r="13" spans="1:9" s="61" customFormat="1" ht="18" customHeight="1">
      <c r="A13" s="78" t="s">
        <v>43</v>
      </c>
      <c r="B13" s="77">
        <v>56</v>
      </c>
      <c r="C13" s="77">
        <v>43</v>
      </c>
      <c r="D13" s="74">
        <f t="shared" si="0"/>
        <v>-13</v>
      </c>
      <c r="G13" s="118"/>
      <c r="H13" s="119"/>
      <c r="I13" s="119"/>
    </row>
    <row r="14" spans="1:9" s="61" customFormat="1" ht="18" customHeight="1">
      <c r="A14" s="78" t="s">
        <v>44</v>
      </c>
      <c r="B14" s="77">
        <v>82</v>
      </c>
      <c r="C14" s="77">
        <v>134</v>
      </c>
      <c r="D14" s="74">
        <f t="shared" si="0"/>
        <v>52</v>
      </c>
      <c r="G14" s="120"/>
      <c r="H14" s="119"/>
      <c r="I14" s="119"/>
    </row>
    <row r="15" spans="1:9" s="61" customFormat="1" ht="18" customHeight="1">
      <c r="A15" s="139" t="s">
        <v>1215</v>
      </c>
      <c r="B15" s="77"/>
      <c r="C15" s="77">
        <v>7</v>
      </c>
      <c r="D15" s="74">
        <f t="shared" si="0"/>
        <v>7</v>
      </c>
      <c r="G15" s="120"/>
      <c r="H15" s="119"/>
      <c r="I15" s="119"/>
    </row>
    <row r="16" spans="1:9" s="61" customFormat="1" ht="18" customHeight="1">
      <c r="A16" s="78" t="s">
        <v>45</v>
      </c>
      <c r="B16" s="77">
        <v>108</v>
      </c>
      <c r="C16" s="77">
        <v>130</v>
      </c>
      <c r="D16" s="74">
        <f t="shared" si="0"/>
        <v>22</v>
      </c>
      <c r="G16" s="120"/>
      <c r="H16" s="119"/>
      <c r="I16" s="119"/>
    </row>
    <row r="17" spans="1:9" s="61" customFormat="1" ht="18" customHeight="1">
      <c r="A17" s="78" t="s">
        <v>46</v>
      </c>
      <c r="B17" s="77">
        <v>5.63</v>
      </c>
      <c r="C17" s="77">
        <v>5.63</v>
      </c>
      <c r="D17" s="74">
        <f t="shared" si="0"/>
        <v>0</v>
      </c>
      <c r="G17" s="120"/>
      <c r="H17" s="119"/>
      <c r="I17" s="119"/>
    </row>
    <row r="18" spans="1:9" s="61" customFormat="1" ht="18" customHeight="1">
      <c r="A18" s="78" t="s">
        <v>47</v>
      </c>
      <c r="B18" s="77">
        <v>20.6</v>
      </c>
      <c r="C18" s="77">
        <v>20.6</v>
      </c>
      <c r="D18" s="74">
        <f t="shared" si="0"/>
        <v>0</v>
      </c>
      <c r="G18" s="120"/>
      <c r="H18" s="119"/>
      <c r="I18" s="119"/>
    </row>
    <row r="19" spans="1:9" s="61" customFormat="1" ht="18" customHeight="1">
      <c r="A19" s="78" t="s">
        <v>48</v>
      </c>
      <c r="B19" s="80">
        <f>B20+B21+B22+B23</f>
        <v>15305</v>
      </c>
      <c r="C19" s="80">
        <f>C20+C21+C22+C23</f>
        <v>13820</v>
      </c>
      <c r="D19" s="74">
        <f t="shared" si="0"/>
        <v>-1485</v>
      </c>
      <c r="G19" s="120"/>
      <c r="H19" s="119"/>
      <c r="I19" s="119"/>
    </row>
    <row r="20" spans="1:9" s="61" customFormat="1" ht="18" customHeight="1">
      <c r="A20" s="78" t="s">
        <v>49</v>
      </c>
      <c r="B20" s="77">
        <v>11450</v>
      </c>
      <c r="C20" s="77">
        <v>12300</v>
      </c>
      <c r="D20" s="74">
        <f t="shared" si="0"/>
        <v>850</v>
      </c>
      <c r="G20" s="118"/>
      <c r="H20" s="119"/>
      <c r="I20" s="119"/>
    </row>
    <row r="21" spans="1:9" s="61" customFormat="1" ht="18" customHeight="1">
      <c r="A21" s="78" t="s">
        <v>50</v>
      </c>
      <c r="B21" s="77">
        <v>180</v>
      </c>
      <c r="C21" s="77">
        <v>200</v>
      </c>
      <c r="D21" s="74">
        <f t="shared" si="0"/>
        <v>20</v>
      </c>
      <c r="G21" s="118"/>
      <c r="H21" s="119"/>
      <c r="I21" s="119"/>
    </row>
    <row r="22" spans="1:9" s="61" customFormat="1" ht="18" customHeight="1">
      <c r="A22" s="78" t="s">
        <v>51</v>
      </c>
      <c r="B22" s="77">
        <v>35</v>
      </c>
      <c r="C22" s="77">
        <v>35</v>
      </c>
      <c r="D22" s="74">
        <f t="shared" si="0"/>
        <v>0</v>
      </c>
      <c r="G22" s="118"/>
      <c r="H22" s="119"/>
      <c r="I22" s="119"/>
    </row>
    <row r="23" spans="1:9" s="61" customFormat="1" ht="18" customHeight="1">
      <c r="A23" s="78" t="s">
        <v>52</v>
      </c>
      <c r="B23" s="77">
        <f>SUM(B24:B25)</f>
        <v>3640</v>
      </c>
      <c r="C23" s="77">
        <f>SUM(C24:C25)</f>
        <v>1285</v>
      </c>
      <c r="D23" s="74">
        <f t="shared" si="0"/>
        <v>-2355</v>
      </c>
      <c r="G23" s="120"/>
      <c r="H23" s="119"/>
      <c r="I23" s="119"/>
    </row>
    <row r="24" spans="1:9" s="61" customFormat="1" ht="18" customHeight="1">
      <c r="A24" s="78" t="s">
        <v>53</v>
      </c>
      <c r="B24" s="77">
        <v>300</v>
      </c>
      <c r="C24" s="77">
        <v>285</v>
      </c>
      <c r="D24" s="74">
        <f t="shared" si="0"/>
        <v>-15</v>
      </c>
      <c r="G24" s="120"/>
      <c r="H24" s="119"/>
      <c r="I24" s="119"/>
    </row>
    <row r="25" spans="1:9" s="61" customFormat="1" ht="18" customHeight="1">
      <c r="A25" s="78" t="s">
        <v>54</v>
      </c>
      <c r="B25" s="77">
        <v>3340</v>
      </c>
      <c r="C25" s="77">
        <v>1000</v>
      </c>
      <c r="D25" s="74">
        <f t="shared" si="0"/>
        <v>-2340</v>
      </c>
      <c r="G25" s="120"/>
      <c r="H25" s="119"/>
      <c r="I25" s="119"/>
    </row>
    <row r="26" spans="1:9" s="61" customFormat="1" ht="18" customHeight="1">
      <c r="A26" s="78"/>
      <c r="B26" s="77">
        <f>SUM(B20:B23)</f>
        <v>15305</v>
      </c>
      <c r="C26" s="77">
        <v>0</v>
      </c>
      <c r="D26" s="74">
        <f t="shared" si="0"/>
        <v>-15305</v>
      </c>
      <c r="G26" s="120"/>
      <c r="H26" s="119"/>
      <c r="I26" s="119"/>
    </row>
    <row r="27" spans="1:9" s="61" customFormat="1" ht="18" customHeight="1">
      <c r="A27" s="139" t="s">
        <v>1219</v>
      </c>
      <c r="B27" s="77"/>
      <c r="C27" s="77">
        <v>3700</v>
      </c>
      <c r="D27" s="74">
        <f t="shared" si="0"/>
        <v>3700</v>
      </c>
      <c r="G27" s="120"/>
      <c r="H27" s="119"/>
      <c r="I27" s="119"/>
    </row>
    <row r="28" spans="1:9" ht="18" customHeight="1">
      <c r="A28" s="81" t="s">
        <v>55</v>
      </c>
      <c r="B28" s="121">
        <f>SUM(B29:B31)</f>
        <v>237.1</v>
      </c>
      <c r="C28" s="121">
        <f>SUM(C29:C31)</f>
        <v>692.5</v>
      </c>
      <c r="D28" s="74">
        <f t="shared" si="0"/>
        <v>455.4</v>
      </c>
      <c r="G28" s="120"/>
      <c r="H28" s="122"/>
      <c r="I28" s="122"/>
    </row>
    <row r="29" spans="1:9" ht="18" customHeight="1">
      <c r="A29" s="78" t="s">
        <v>56</v>
      </c>
      <c r="B29" s="123">
        <v>100</v>
      </c>
      <c r="C29" s="123">
        <v>100</v>
      </c>
      <c r="D29" s="74">
        <f t="shared" si="0"/>
        <v>0</v>
      </c>
      <c r="G29" s="120"/>
      <c r="H29" s="122"/>
      <c r="I29" s="122"/>
    </row>
    <row r="30" spans="1:9" ht="18" customHeight="1">
      <c r="A30" s="78" t="s">
        <v>57</v>
      </c>
      <c r="B30" s="123">
        <v>51.5</v>
      </c>
      <c r="C30" s="123">
        <v>92.5</v>
      </c>
      <c r="D30" s="74">
        <f t="shared" si="0"/>
        <v>41</v>
      </c>
      <c r="G30" s="120"/>
      <c r="H30" s="122"/>
      <c r="I30" s="122"/>
    </row>
    <row r="31" spans="1:9" s="61" customFormat="1" ht="18" customHeight="1">
      <c r="A31" s="78" t="s">
        <v>58</v>
      </c>
      <c r="B31" s="77">
        <v>85.6</v>
      </c>
      <c r="C31" s="77">
        <v>500</v>
      </c>
      <c r="D31" s="74">
        <f t="shared" si="0"/>
        <v>414.4</v>
      </c>
      <c r="G31" s="120"/>
      <c r="H31" s="119"/>
      <c r="I31" s="119"/>
    </row>
    <row r="32" spans="1:9" s="62" customFormat="1" ht="18" customHeight="1">
      <c r="A32" s="73" t="s">
        <v>59</v>
      </c>
      <c r="B32" s="124">
        <v>8720.65</v>
      </c>
      <c r="C32" s="124">
        <v>7366.24</v>
      </c>
      <c r="D32" s="74">
        <f t="shared" si="0"/>
        <v>-1354.4099999999999</v>
      </c>
      <c r="G32" s="120"/>
      <c r="H32" s="117"/>
      <c r="I32" s="117"/>
    </row>
    <row r="33" spans="1:9" s="64" customFormat="1" ht="18" customHeight="1">
      <c r="A33" s="81" t="s">
        <v>60</v>
      </c>
      <c r="B33" s="125">
        <v>461.8</v>
      </c>
      <c r="C33" s="125">
        <v>1536.5</v>
      </c>
      <c r="D33" s="74">
        <f t="shared" si="0"/>
        <v>1074.7</v>
      </c>
      <c r="G33" s="118"/>
      <c r="H33" s="126"/>
      <c r="I33" s="126"/>
    </row>
    <row r="34" spans="1:9" s="63" customFormat="1" ht="18" customHeight="1">
      <c r="A34" s="81" t="s">
        <v>61</v>
      </c>
      <c r="B34" s="121">
        <f>B4+B28+B32+B33</f>
        <v>26519.499999999996</v>
      </c>
      <c r="C34" s="121">
        <f>C4+C28+C32+C33</f>
        <v>29601.989999999998</v>
      </c>
      <c r="D34" s="74">
        <f t="shared" si="0"/>
        <v>3082.4900000000016</v>
      </c>
      <c r="G34" s="120"/>
      <c r="H34" s="127"/>
      <c r="I34" s="127"/>
    </row>
    <row r="35" spans="1:9" s="62" customFormat="1" ht="18" customHeight="1">
      <c r="A35" s="73" t="s">
        <v>62</v>
      </c>
      <c r="B35" s="95"/>
      <c r="C35" s="95"/>
      <c r="D35" s="74"/>
      <c r="G35" s="120"/>
      <c r="H35" s="117"/>
      <c r="I35" s="117"/>
    </row>
    <row r="36" spans="1:9" ht="18" customHeight="1">
      <c r="A36" s="81" t="s">
        <v>29</v>
      </c>
      <c r="B36" s="121">
        <f>B4+B28+B32+B35+B33</f>
        <v>26519.499999999996</v>
      </c>
      <c r="C36" s="121">
        <f>C4+C28+C32+C35+C33</f>
        <v>29601.989999999998</v>
      </c>
      <c r="D36" s="74">
        <f t="shared" si="0"/>
        <v>3082.4900000000016</v>
      </c>
      <c r="G36" s="120"/>
      <c r="H36" s="122"/>
      <c r="I36" s="122"/>
    </row>
    <row r="37" spans="7:9" ht="21.75" customHeight="1">
      <c r="G37" s="120"/>
      <c r="H37" s="122"/>
      <c r="I37" s="122"/>
    </row>
    <row r="38" spans="7:9" ht="21.75" customHeight="1">
      <c r="G38" s="120"/>
      <c r="H38" s="122"/>
      <c r="I38" s="122"/>
    </row>
    <row r="39" spans="7:9" ht="21.75" customHeight="1">
      <c r="G39" s="120"/>
      <c r="H39" s="122"/>
      <c r="I39" s="122"/>
    </row>
    <row r="40" spans="7:9" ht="21.75" customHeight="1">
      <c r="G40" s="119"/>
      <c r="H40" s="122"/>
      <c r="I40" s="122"/>
    </row>
    <row r="41" spans="7:9" ht="21.75" customHeight="1">
      <c r="G41" s="118"/>
      <c r="H41" s="122"/>
      <c r="I41" s="122"/>
    </row>
    <row r="42" spans="7:9" ht="21.75" customHeight="1">
      <c r="G42" s="122"/>
      <c r="H42" s="122"/>
      <c r="I42" s="122"/>
    </row>
    <row r="43" spans="7:9" ht="21.75" customHeight="1">
      <c r="G43" s="122"/>
      <c r="H43" s="122"/>
      <c r="I43" s="122"/>
    </row>
    <row r="44" spans="7:9" ht="18" customHeight="1">
      <c r="G44" s="122"/>
      <c r="H44" s="122"/>
      <c r="I44" s="122"/>
    </row>
  </sheetData>
  <sheetProtection/>
  <mergeCells count="1">
    <mergeCell ref="A1:D1"/>
  </mergeCells>
  <printOptions/>
  <pageMargins left="0.59" right="0.47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13" sqref="E13"/>
    </sheetView>
  </sheetViews>
  <sheetFormatPr defaultColWidth="9.00390625" defaultRowHeight="22.5" customHeight="1"/>
  <cols>
    <col min="1" max="1" width="19.50390625" style="0" customWidth="1"/>
    <col min="2" max="2" width="17.875" style="0" customWidth="1"/>
    <col min="3" max="3" width="13.875" style="0" customWidth="1"/>
    <col min="4" max="4" width="14.00390625" style="0" customWidth="1"/>
    <col min="5" max="5" width="16.00390625" style="0" customWidth="1"/>
  </cols>
  <sheetData>
    <row r="1" spans="1:5" s="86" customFormat="1" ht="22.5" customHeight="1">
      <c r="A1" s="160" t="s">
        <v>1207</v>
      </c>
      <c r="B1" s="161"/>
      <c r="C1" s="161"/>
      <c r="D1" s="161"/>
      <c r="E1" s="161"/>
    </row>
    <row r="2" spans="1:5" s="102" customFormat="1" ht="22.5" customHeight="1">
      <c r="A2" s="162" t="s">
        <v>30</v>
      </c>
      <c r="B2" s="162"/>
      <c r="C2" s="104"/>
      <c r="D2" s="104" t="s">
        <v>63</v>
      </c>
      <c r="E2" s="104"/>
    </row>
    <row r="3" spans="1:5" s="103" customFormat="1" ht="22.5" customHeight="1">
      <c r="A3" s="105" t="s">
        <v>6</v>
      </c>
      <c r="B3" s="137" t="s">
        <v>1209</v>
      </c>
      <c r="C3" s="137" t="s">
        <v>1208</v>
      </c>
      <c r="D3" s="138" t="s">
        <v>1210</v>
      </c>
      <c r="E3" s="138" t="s">
        <v>1211</v>
      </c>
    </row>
    <row r="4" spans="1:5" ht="22.5" customHeight="1">
      <c r="A4" s="98" t="s">
        <v>10</v>
      </c>
      <c r="B4" s="95">
        <v>2335.92</v>
      </c>
      <c r="C4" s="95">
        <v>2149.87</v>
      </c>
      <c r="D4" s="106">
        <f aca="true" t="shared" si="0" ref="D4:D14">C4-B4</f>
        <v>-186.05000000000018</v>
      </c>
      <c r="E4" s="107">
        <f>C4/C14*100</f>
        <v>7.418786123477461</v>
      </c>
    </row>
    <row r="5" spans="1:5" ht="22.5" customHeight="1">
      <c r="A5" s="98" t="s">
        <v>12</v>
      </c>
      <c r="B5" s="95">
        <v>126.25</v>
      </c>
      <c r="C5" s="95">
        <v>96.45</v>
      </c>
      <c r="D5" s="106">
        <f t="shared" si="0"/>
        <v>-29.799999999999997</v>
      </c>
      <c r="E5" s="107">
        <f>C5/C14*100</f>
        <v>0.3328303207214395</v>
      </c>
    </row>
    <row r="6" spans="1:5" ht="22.5" customHeight="1">
      <c r="A6" s="98" t="s">
        <v>14</v>
      </c>
      <c r="B6" s="95">
        <v>238.2</v>
      </c>
      <c r="C6" s="95">
        <v>209.4</v>
      </c>
      <c r="D6" s="106">
        <f t="shared" si="0"/>
        <v>-28.799999999999983</v>
      </c>
      <c r="E6" s="107">
        <f>C6/C14*100</f>
        <v>0.7225989544745405</v>
      </c>
    </row>
    <row r="7" spans="1:5" ht="22.5" customHeight="1">
      <c r="A7" s="98" t="s">
        <v>16</v>
      </c>
      <c r="B7" s="95">
        <v>616.05</v>
      </c>
      <c r="C7" s="95">
        <v>711.28</v>
      </c>
      <c r="D7" s="106">
        <f t="shared" si="0"/>
        <v>95.23000000000002</v>
      </c>
      <c r="E7" s="107">
        <f>C7/C14*100</f>
        <v>2.454489896555163</v>
      </c>
    </row>
    <row r="8" spans="1:5" ht="22.5" customHeight="1">
      <c r="A8" s="98" t="s">
        <v>19</v>
      </c>
      <c r="B8" s="95">
        <v>398.56</v>
      </c>
      <c r="C8" s="95">
        <v>433.7</v>
      </c>
      <c r="D8" s="106">
        <f t="shared" si="0"/>
        <v>35.139999999999986</v>
      </c>
      <c r="E8" s="107">
        <f>C8/C14*100</f>
        <v>1.4966149310200965</v>
      </c>
    </row>
    <row r="9" spans="1:5" ht="22.5" customHeight="1">
      <c r="A9" s="98" t="s">
        <v>21</v>
      </c>
      <c r="B9" s="95">
        <v>20.98</v>
      </c>
      <c r="C9" s="95">
        <v>22.35</v>
      </c>
      <c r="D9" s="106">
        <f t="shared" si="0"/>
        <v>1.370000000000001</v>
      </c>
      <c r="E9" s="107">
        <f>C9/C14*100</f>
        <v>0.0771255331065233</v>
      </c>
    </row>
    <row r="10" spans="1:5" ht="22.5" customHeight="1">
      <c r="A10" s="98" t="s">
        <v>23</v>
      </c>
      <c r="B10" s="95">
        <v>20680.41</v>
      </c>
      <c r="C10" s="95">
        <v>22874.74</v>
      </c>
      <c r="D10" s="106">
        <f t="shared" si="0"/>
        <v>2194.3300000000017</v>
      </c>
      <c r="E10" s="107">
        <f>C10/C14*100</f>
        <v>78.93630949320416</v>
      </c>
    </row>
    <row r="11" spans="1:5" ht="22.5" customHeight="1">
      <c r="A11" s="98" t="s">
        <v>24</v>
      </c>
      <c r="B11" s="95">
        <v>779.25</v>
      </c>
      <c r="C11" s="95">
        <v>1224.34</v>
      </c>
      <c r="D11" s="106">
        <f t="shared" si="0"/>
        <v>445.0899999999999</v>
      </c>
      <c r="E11" s="107">
        <f>C11/C14*100</f>
        <v>4.224960859223299</v>
      </c>
    </row>
    <row r="12" spans="1:5" ht="22.5" customHeight="1">
      <c r="A12" s="98" t="s">
        <v>25</v>
      </c>
      <c r="B12" s="95">
        <v>574.74</v>
      </c>
      <c r="C12" s="95">
        <v>756.6</v>
      </c>
      <c r="D12" s="106">
        <f t="shared" si="0"/>
        <v>181.86</v>
      </c>
      <c r="E12" s="107">
        <f>C12/C14*100</f>
        <v>2.61088046301546</v>
      </c>
    </row>
    <row r="13" spans="1:5" ht="22.5" customHeight="1">
      <c r="A13" s="98" t="s">
        <v>26</v>
      </c>
      <c r="B13" s="95">
        <v>500</v>
      </c>
      <c r="C13" s="95">
        <v>500</v>
      </c>
      <c r="D13" s="106">
        <f t="shared" si="0"/>
        <v>0</v>
      </c>
      <c r="E13" s="107">
        <f>C13/C14*100</f>
        <v>1.7254034252018637</v>
      </c>
    </row>
    <row r="14" spans="1:5" s="88" customFormat="1" ht="22.5" customHeight="1">
      <c r="A14" s="108" t="s">
        <v>61</v>
      </c>
      <c r="B14" s="109">
        <f>B4+B5+B6+B7+B8+B9+B10+B11+B12+B13</f>
        <v>26270.36</v>
      </c>
      <c r="C14" s="109">
        <f>C4+C5+C6+C7+C8+C9+C10+C11+C12+C13</f>
        <v>28978.73</v>
      </c>
      <c r="D14" s="106">
        <f t="shared" si="0"/>
        <v>2708.369999999999</v>
      </c>
      <c r="E14" s="107">
        <f>C14/C14*100</f>
        <v>100</v>
      </c>
    </row>
    <row r="15" spans="1:5" ht="22.5" customHeight="1">
      <c r="A15" s="110" t="s">
        <v>64</v>
      </c>
      <c r="B15" s="111"/>
      <c r="C15" s="111"/>
      <c r="D15" s="106"/>
      <c r="E15" s="106"/>
    </row>
    <row r="16" spans="1:5" ht="22.5" customHeight="1">
      <c r="A16" s="110"/>
      <c r="B16" s="109"/>
      <c r="C16" s="109"/>
      <c r="D16" s="106"/>
      <c r="E16" s="106"/>
    </row>
    <row r="17" spans="1:5" ht="22.5" customHeight="1">
      <c r="A17" s="110" t="s">
        <v>29</v>
      </c>
      <c r="B17" s="109">
        <f>B14+B15</f>
        <v>26270.36</v>
      </c>
      <c r="C17" s="109">
        <f>C14+C15</f>
        <v>28978.73</v>
      </c>
      <c r="D17" s="106">
        <f>C17-B17</f>
        <v>2708.369999999999</v>
      </c>
      <c r="E17" s="106">
        <f>C17/C17*100</f>
        <v>100</v>
      </c>
    </row>
    <row r="18" spans="1:3" ht="22.5" customHeight="1">
      <c r="A18" s="88"/>
      <c r="B18" s="88"/>
      <c r="C18" s="88"/>
    </row>
  </sheetData>
  <sheetProtection/>
  <mergeCells count="2">
    <mergeCell ref="A1:E1"/>
    <mergeCell ref="A2:B2"/>
  </mergeCells>
  <printOptions/>
  <pageMargins left="0.47" right="0.47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zoomScalePageLayoutView="0" workbookViewId="0" topLeftCell="A1">
      <selection activeCell="B6" sqref="B6"/>
    </sheetView>
  </sheetViews>
  <sheetFormatPr defaultColWidth="9.00390625" defaultRowHeight="22.5" customHeight="1"/>
  <cols>
    <col min="1" max="1" width="22.75390625" style="0" customWidth="1"/>
    <col min="2" max="2" width="13.875" style="20" customWidth="1"/>
    <col min="3" max="3" width="29.25390625" style="0" customWidth="1"/>
    <col min="4" max="4" width="14.375" style="89" customWidth="1"/>
    <col min="5" max="5" width="13.375" style="0" customWidth="1"/>
  </cols>
  <sheetData>
    <row r="1" spans="1:4" s="86" customFormat="1" ht="22.5" customHeight="1">
      <c r="A1" s="163" t="s">
        <v>1212</v>
      </c>
      <c r="B1" s="164"/>
      <c r="C1" s="164"/>
      <c r="D1" s="164"/>
    </row>
    <row r="2" spans="1:4" s="48" customFormat="1" ht="22.5" customHeight="1">
      <c r="A2" s="90"/>
      <c r="B2" s="90"/>
      <c r="C2" s="90" t="s">
        <v>65</v>
      </c>
      <c r="D2" s="90"/>
    </row>
    <row r="3" spans="1:4" s="87" customFormat="1" ht="22.5" customHeight="1">
      <c r="A3" s="91" t="s">
        <v>66</v>
      </c>
      <c r="B3" s="92"/>
      <c r="C3" s="91" t="s">
        <v>67</v>
      </c>
      <c r="D3" s="93"/>
    </row>
    <row r="4" spans="1:4" s="88" customFormat="1" ht="22.5" customHeight="1">
      <c r="A4" s="94" t="s">
        <v>3</v>
      </c>
      <c r="B4" s="94" t="s">
        <v>68</v>
      </c>
      <c r="C4" s="94" t="s">
        <v>6</v>
      </c>
      <c r="D4" s="94" t="s">
        <v>68</v>
      </c>
    </row>
    <row r="5" spans="1:4" s="88" customFormat="1" ht="22.5" customHeight="1">
      <c r="A5" s="94" t="s">
        <v>69</v>
      </c>
      <c r="B5" s="94">
        <v>29601.99</v>
      </c>
      <c r="C5" s="94" t="s">
        <v>70</v>
      </c>
      <c r="D5" s="94">
        <f>SUM(D6:D15)</f>
        <v>28978.73</v>
      </c>
    </row>
    <row r="6" spans="1:4" ht="22.5" customHeight="1">
      <c r="A6" s="77" t="s">
        <v>9</v>
      </c>
      <c r="B6" s="77">
        <v>1167.61</v>
      </c>
      <c r="C6" s="77" t="s">
        <v>10</v>
      </c>
      <c r="D6" s="95">
        <v>2149.87</v>
      </c>
    </row>
    <row r="7" spans="1:4" ht="22.5" customHeight="1">
      <c r="A7" s="77" t="s">
        <v>11</v>
      </c>
      <c r="B7" s="77" t="s">
        <v>71</v>
      </c>
      <c r="C7" s="77" t="s">
        <v>12</v>
      </c>
      <c r="D7" s="95">
        <v>96.45</v>
      </c>
    </row>
    <row r="8" spans="1:4" ht="22.5" customHeight="1">
      <c r="A8" s="77" t="s">
        <v>13</v>
      </c>
      <c r="B8" s="77">
        <v>711</v>
      </c>
      <c r="C8" s="77" t="s">
        <v>14</v>
      </c>
      <c r="D8" s="95">
        <v>209.4</v>
      </c>
    </row>
    <row r="9" spans="1:4" ht="22.5" customHeight="1">
      <c r="A9" s="77" t="s">
        <v>15</v>
      </c>
      <c r="B9" s="77">
        <v>13820</v>
      </c>
      <c r="C9" s="77" t="s">
        <v>16</v>
      </c>
      <c r="D9" s="95">
        <v>711.28</v>
      </c>
    </row>
    <row r="10" spans="1:4" ht="22.5" customHeight="1">
      <c r="A10" s="77" t="s">
        <v>17</v>
      </c>
      <c r="B10" s="77">
        <v>4968.64</v>
      </c>
      <c r="C10" s="77" t="s">
        <v>19</v>
      </c>
      <c r="D10" s="95">
        <v>433.7</v>
      </c>
    </row>
    <row r="11" spans="1:4" ht="22.5" customHeight="1">
      <c r="A11" s="96" t="s">
        <v>20</v>
      </c>
      <c r="B11" s="77">
        <v>1536.5</v>
      </c>
      <c r="C11" s="77" t="s">
        <v>21</v>
      </c>
      <c r="D11" s="95">
        <v>22.35</v>
      </c>
    </row>
    <row r="12" spans="1:4" ht="22.5" customHeight="1">
      <c r="A12" s="96" t="s">
        <v>22</v>
      </c>
      <c r="B12" s="77">
        <v>7366.24</v>
      </c>
      <c r="C12" s="77" t="s">
        <v>23</v>
      </c>
      <c r="D12" s="95">
        <v>22874.74</v>
      </c>
    </row>
    <row r="13" spans="1:4" ht="22.5" customHeight="1">
      <c r="A13" s="77"/>
      <c r="B13" s="77"/>
      <c r="C13" s="77" t="s">
        <v>24</v>
      </c>
      <c r="D13" s="95">
        <v>1224.34</v>
      </c>
    </row>
    <row r="14" spans="1:4" ht="22.5" customHeight="1">
      <c r="A14" s="77"/>
      <c r="B14" s="77"/>
      <c r="C14" s="77" t="s">
        <v>25</v>
      </c>
      <c r="D14" s="95">
        <v>756.6</v>
      </c>
    </row>
    <row r="15" spans="1:4" ht="22.5" customHeight="1">
      <c r="A15" s="77"/>
      <c r="B15" s="77"/>
      <c r="C15" s="77" t="s">
        <v>26</v>
      </c>
      <c r="D15" s="95">
        <v>500</v>
      </c>
    </row>
    <row r="16" spans="1:4" ht="36" customHeight="1">
      <c r="A16" s="77"/>
      <c r="B16" s="77"/>
      <c r="C16" s="96"/>
      <c r="D16" s="96"/>
    </row>
    <row r="17" spans="1:4" ht="22.5" customHeight="1">
      <c r="A17" s="77"/>
      <c r="B17" s="77"/>
      <c r="C17" s="77"/>
      <c r="D17" s="77"/>
    </row>
    <row r="18" spans="1:4" ht="22.5" customHeight="1">
      <c r="A18" s="97"/>
      <c r="B18" s="77"/>
      <c r="C18" s="77"/>
      <c r="D18" s="77"/>
    </row>
    <row r="19" spans="1:4" ht="22.5" customHeight="1">
      <c r="A19" s="77"/>
      <c r="B19" s="77"/>
      <c r="C19" s="77"/>
      <c r="D19" s="77"/>
    </row>
    <row r="20" spans="1:4" ht="22.5" customHeight="1">
      <c r="A20" s="98"/>
      <c r="B20" s="99"/>
      <c r="C20" s="19"/>
      <c r="D20" s="100"/>
    </row>
    <row r="21" spans="1:3" ht="22.5" customHeight="1">
      <c r="A21" s="88"/>
      <c r="B21" s="101"/>
      <c r="C21" s="88"/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zoomScaleSheetLayoutView="100" zoomScalePageLayoutView="0" workbookViewId="0" topLeftCell="A1">
      <selection activeCell="B36" sqref="B36"/>
    </sheetView>
  </sheetViews>
  <sheetFormatPr defaultColWidth="9.00390625" defaultRowHeight="18" customHeight="1"/>
  <cols>
    <col min="1" max="1" width="43.875" style="65" customWidth="1"/>
    <col min="2" max="2" width="18.00390625" style="66" customWidth="1"/>
    <col min="3" max="3" width="18.875" style="65" customWidth="1"/>
    <col min="4" max="16384" width="9.00390625" style="65" customWidth="1"/>
  </cols>
  <sheetData>
    <row r="1" spans="1:3" ht="37.5" customHeight="1">
      <c r="A1" s="158" t="s">
        <v>1213</v>
      </c>
      <c r="B1" s="159"/>
      <c r="C1" s="159"/>
    </row>
    <row r="2" spans="1:3" s="60" customFormat="1" ht="21" customHeight="1">
      <c r="A2" s="67" t="s">
        <v>30</v>
      </c>
      <c r="B2" s="68"/>
      <c r="C2" s="69" t="s">
        <v>31</v>
      </c>
    </row>
    <row r="3" spans="1:3" s="61" customFormat="1" ht="19.5" customHeight="1">
      <c r="A3" s="70" t="s">
        <v>72</v>
      </c>
      <c r="B3" s="71" t="s">
        <v>73</v>
      </c>
      <c r="C3" s="72" t="s">
        <v>74</v>
      </c>
    </row>
    <row r="4" spans="1:3" s="61" customFormat="1" ht="19.5" customHeight="1">
      <c r="A4" s="73" t="s">
        <v>34</v>
      </c>
      <c r="B4" s="74">
        <f>B5+B6+B10+B11+B19+B26</f>
        <v>20006.75</v>
      </c>
      <c r="C4" s="75"/>
    </row>
    <row r="5" spans="1:3" s="62" customFormat="1" ht="19.5" customHeight="1">
      <c r="A5" s="76" t="s">
        <v>35</v>
      </c>
      <c r="B5" s="77">
        <v>1167.61</v>
      </c>
      <c r="C5" s="75"/>
    </row>
    <row r="6" spans="1:3" s="61" customFormat="1" ht="19.5" customHeight="1">
      <c r="A6" s="78" t="s">
        <v>36</v>
      </c>
      <c r="B6" s="77">
        <v>32</v>
      </c>
      <c r="C6" s="79"/>
    </row>
    <row r="7" spans="1:3" s="61" customFormat="1" ht="19.5" customHeight="1">
      <c r="A7" s="78" t="s">
        <v>37</v>
      </c>
      <c r="B7" s="77">
        <v>9</v>
      </c>
      <c r="C7" s="79"/>
    </row>
    <row r="8" spans="1:3" s="61" customFormat="1" ht="19.5" customHeight="1">
      <c r="A8" s="78" t="s">
        <v>38</v>
      </c>
      <c r="B8" s="77">
        <v>16</v>
      </c>
      <c r="C8" s="79"/>
    </row>
    <row r="9" spans="1:3" s="61" customFormat="1" ht="19.5" customHeight="1">
      <c r="A9" s="78" t="s">
        <v>39</v>
      </c>
      <c r="B9" s="77">
        <v>7</v>
      </c>
      <c r="C9" s="79"/>
    </row>
    <row r="10" spans="1:3" s="61" customFormat="1" ht="19.5" customHeight="1">
      <c r="A10" s="78" t="s">
        <v>40</v>
      </c>
      <c r="B10" s="77">
        <v>711</v>
      </c>
      <c r="C10" s="79"/>
    </row>
    <row r="11" spans="1:3" s="61" customFormat="1" ht="19.5" customHeight="1">
      <c r="A11" s="78" t="s">
        <v>41</v>
      </c>
      <c r="B11" s="77">
        <v>576.14</v>
      </c>
      <c r="C11" s="79"/>
    </row>
    <row r="12" spans="1:3" s="61" customFormat="1" ht="19.5" customHeight="1">
      <c r="A12" s="78" t="s">
        <v>42</v>
      </c>
      <c r="B12" s="77">
        <v>235.91</v>
      </c>
      <c r="C12" s="79"/>
    </row>
    <row r="13" spans="1:3" s="61" customFormat="1" ht="19.5" customHeight="1">
      <c r="A13" s="78" t="s">
        <v>43</v>
      </c>
      <c r="B13" s="77">
        <v>43</v>
      </c>
      <c r="C13" s="79"/>
    </row>
    <row r="14" spans="1:3" s="61" customFormat="1" ht="19.5" customHeight="1">
      <c r="A14" s="78" t="s">
        <v>44</v>
      </c>
      <c r="B14" s="77">
        <v>134</v>
      </c>
      <c r="C14" s="79"/>
    </row>
    <row r="15" spans="1:3" s="61" customFormat="1" ht="19.5" customHeight="1">
      <c r="A15" s="139" t="s">
        <v>1216</v>
      </c>
      <c r="B15" s="77">
        <v>7</v>
      </c>
      <c r="C15" s="79"/>
    </row>
    <row r="16" spans="1:3" s="61" customFormat="1" ht="19.5" customHeight="1">
      <c r="A16" s="78" t="s">
        <v>45</v>
      </c>
      <c r="B16" s="77">
        <v>130</v>
      </c>
      <c r="C16" s="79"/>
    </row>
    <row r="17" spans="1:3" s="61" customFormat="1" ht="19.5" customHeight="1">
      <c r="A17" s="78" t="s">
        <v>46</v>
      </c>
      <c r="B17" s="77">
        <v>5.63</v>
      </c>
      <c r="C17" s="79"/>
    </row>
    <row r="18" spans="1:3" s="61" customFormat="1" ht="19.5" customHeight="1">
      <c r="A18" s="78" t="s">
        <v>47</v>
      </c>
      <c r="B18" s="77">
        <v>20.6</v>
      </c>
      <c r="C18" s="79"/>
    </row>
    <row r="19" spans="1:3" s="61" customFormat="1" ht="19.5" customHeight="1">
      <c r="A19" s="78" t="s">
        <v>48</v>
      </c>
      <c r="B19" s="80">
        <f>B20+B21+B22+B23</f>
        <v>13820</v>
      </c>
      <c r="C19" s="79"/>
    </row>
    <row r="20" spans="1:3" s="61" customFormat="1" ht="19.5" customHeight="1">
      <c r="A20" s="78" t="s">
        <v>49</v>
      </c>
      <c r="B20" s="77">
        <v>12300</v>
      </c>
      <c r="C20" s="79"/>
    </row>
    <row r="21" spans="1:3" s="61" customFormat="1" ht="19.5" customHeight="1">
      <c r="A21" s="78" t="s">
        <v>50</v>
      </c>
      <c r="B21" s="77">
        <v>200</v>
      </c>
      <c r="C21" s="79"/>
    </row>
    <row r="22" spans="1:3" s="61" customFormat="1" ht="19.5" customHeight="1">
      <c r="A22" s="78" t="s">
        <v>51</v>
      </c>
      <c r="B22" s="77">
        <v>35</v>
      </c>
      <c r="C22" s="79"/>
    </row>
    <row r="23" spans="1:3" s="61" customFormat="1" ht="19.5" customHeight="1">
      <c r="A23" s="78" t="s">
        <v>52</v>
      </c>
      <c r="B23" s="77">
        <f>SUM(B24:B25)</f>
        <v>1285</v>
      </c>
      <c r="C23" s="79"/>
    </row>
    <row r="24" spans="1:3" s="61" customFormat="1" ht="19.5" customHeight="1">
      <c r="A24" s="78" t="s">
        <v>53</v>
      </c>
      <c r="B24" s="77">
        <v>285</v>
      </c>
      <c r="C24" s="79"/>
    </row>
    <row r="25" spans="1:3" s="61" customFormat="1" ht="19.5" customHeight="1">
      <c r="A25" s="78" t="s">
        <v>54</v>
      </c>
      <c r="B25" s="77">
        <v>1000</v>
      </c>
      <c r="C25" s="79"/>
    </row>
    <row r="26" spans="1:3" s="61" customFormat="1" ht="19.5" customHeight="1">
      <c r="A26" s="139" t="s">
        <v>1220</v>
      </c>
      <c r="B26" s="77">
        <v>3700</v>
      </c>
      <c r="C26" s="79"/>
    </row>
    <row r="27" spans="1:3" ht="19.5" customHeight="1">
      <c r="A27" s="81" t="s">
        <v>55</v>
      </c>
      <c r="B27" s="140">
        <f>SUM(B28:B30)</f>
        <v>692.5</v>
      </c>
      <c r="C27" s="82"/>
    </row>
    <row r="28" spans="1:3" ht="19.5" customHeight="1">
      <c r="A28" s="78" t="s">
        <v>56</v>
      </c>
      <c r="B28" s="141">
        <v>100</v>
      </c>
      <c r="C28" s="82"/>
    </row>
    <row r="29" spans="1:3" ht="19.5" customHeight="1">
      <c r="A29" s="78" t="s">
        <v>57</v>
      </c>
      <c r="B29" s="141">
        <v>92.5</v>
      </c>
      <c r="C29" s="82"/>
    </row>
    <row r="30" spans="1:3" s="61" customFormat="1" ht="19.5" customHeight="1">
      <c r="A30" s="78" t="s">
        <v>58</v>
      </c>
      <c r="B30" s="142">
        <v>500</v>
      </c>
      <c r="C30" s="75"/>
    </row>
    <row r="31" spans="1:3" s="62" customFormat="1" ht="19.5" customHeight="1">
      <c r="A31" s="73" t="s">
        <v>59</v>
      </c>
      <c r="B31" s="143">
        <v>7366.24</v>
      </c>
      <c r="C31" s="83"/>
    </row>
    <row r="32" spans="1:3" s="63" customFormat="1" ht="19.5" customHeight="1">
      <c r="A32" s="82"/>
      <c r="B32" s="141"/>
      <c r="C32" s="84"/>
    </row>
    <row r="33" spans="1:3" s="64" customFormat="1" ht="19.5" customHeight="1">
      <c r="A33" s="81" t="s">
        <v>60</v>
      </c>
      <c r="B33" s="140">
        <v>1536.5</v>
      </c>
      <c r="C33" s="85"/>
    </row>
    <row r="34" spans="1:3" s="63" customFormat="1" ht="19.5" customHeight="1">
      <c r="A34" s="82"/>
      <c r="B34" s="141"/>
      <c r="C34" s="84"/>
    </row>
    <row r="35" spans="1:3" ht="19.5" customHeight="1">
      <c r="A35" s="81" t="s">
        <v>29</v>
      </c>
      <c r="B35" s="140">
        <f>B4+B27+B31+B33</f>
        <v>29601.989999999998</v>
      </c>
      <c r="C35" s="82"/>
    </row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/>
  <mergeCells count="1">
    <mergeCell ref="A1:C1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7.25390625" style="51" customWidth="1"/>
    <col min="2" max="2" width="16.625" style="53" customWidth="1"/>
    <col min="3" max="3" width="11.625" style="53" customWidth="1"/>
    <col min="4" max="4" width="10.625" style="53" customWidth="1"/>
    <col min="5" max="6" width="9.00390625" style="53" customWidth="1"/>
    <col min="7" max="7" width="11.625" style="53" customWidth="1"/>
    <col min="8" max="8" width="16.00390625" style="53" customWidth="1"/>
    <col min="9" max="9" width="22.375" style="53" customWidth="1"/>
    <col min="10" max="16384" width="9.00390625" style="53" customWidth="1"/>
  </cols>
  <sheetData>
    <row r="1" spans="1:9" ht="38.25" customHeight="1">
      <c r="A1" s="165" t="s">
        <v>1214</v>
      </c>
      <c r="B1" s="166"/>
      <c r="C1" s="166"/>
      <c r="D1" s="166"/>
      <c r="E1" s="166"/>
      <c r="F1" s="166"/>
      <c r="G1" s="166"/>
      <c r="H1" s="166"/>
      <c r="I1" s="166"/>
    </row>
    <row r="2" spans="1:9" s="50" customFormat="1" ht="18.75" customHeight="1">
      <c r="A2" s="54"/>
      <c r="B2" s="54"/>
      <c r="C2" s="54"/>
      <c r="D2" s="54"/>
      <c r="E2" s="54"/>
      <c r="F2" s="54"/>
      <c r="G2" s="54"/>
      <c r="H2" s="54"/>
      <c r="I2" s="59" t="s">
        <v>75</v>
      </c>
    </row>
    <row r="3" spans="1:9" s="51" customFormat="1" ht="21" customHeight="1">
      <c r="A3" s="55" t="s">
        <v>76</v>
      </c>
      <c r="B3" s="55" t="s">
        <v>32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  <c r="I3" s="55" t="s">
        <v>74</v>
      </c>
    </row>
    <row r="4" spans="1:9" ht="40.5" customHeight="1">
      <c r="A4" s="55">
        <v>1</v>
      </c>
      <c r="B4" s="144" t="s">
        <v>83</v>
      </c>
      <c r="C4" s="146">
        <v>100</v>
      </c>
      <c r="D4" s="56"/>
      <c r="E4" s="56"/>
      <c r="F4" s="56"/>
      <c r="G4" s="56"/>
      <c r="H4" s="148">
        <v>9800</v>
      </c>
      <c r="I4" s="56"/>
    </row>
    <row r="5" spans="1:9" s="52" customFormat="1" ht="40.5" customHeight="1">
      <c r="A5" s="57">
        <v>2</v>
      </c>
      <c r="B5" s="145" t="s">
        <v>1217</v>
      </c>
      <c r="C5" s="147">
        <v>22</v>
      </c>
      <c r="D5" s="58"/>
      <c r="E5" s="58"/>
      <c r="F5" s="58"/>
      <c r="G5" s="58"/>
      <c r="H5" s="149">
        <v>1500</v>
      </c>
      <c r="I5" s="58"/>
    </row>
    <row r="6" spans="1:9" s="52" customFormat="1" ht="40.5" customHeight="1">
      <c r="A6" s="57"/>
      <c r="B6" s="145" t="s">
        <v>1218</v>
      </c>
      <c r="C6" s="147">
        <v>3.16</v>
      </c>
      <c r="D6" s="58"/>
      <c r="E6" s="58"/>
      <c r="F6" s="58"/>
      <c r="G6" s="58"/>
      <c r="H6" s="149">
        <v>1000</v>
      </c>
      <c r="I6" s="58"/>
    </row>
    <row r="7" spans="1:9" ht="40.5" customHeight="1">
      <c r="A7" s="55" t="s">
        <v>84</v>
      </c>
      <c r="B7" s="56"/>
      <c r="C7" s="56"/>
      <c r="D7" s="56"/>
      <c r="E7" s="56"/>
      <c r="F7" s="56"/>
      <c r="G7" s="56"/>
      <c r="H7" s="150">
        <f>SUM(H4:H6)</f>
        <v>12300</v>
      </c>
      <c r="I7" s="56" t="s">
        <v>85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7"/>
  <sheetViews>
    <sheetView showZeros="0" zoomScalePageLayoutView="0" workbookViewId="0" topLeftCell="A48">
      <selection activeCell="A62" sqref="A62"/>
    </sheetView>
  </sheetViews>
  <sheetFormatPr defaultColWidth="9.00390625" defaultRowHeight="14.25"/>
  <cols>
    <col min="1" max="1" width="30.00390625" style="0" customWidth="1"/>
    <col min="2" max="3" width="9.125" style="0" bestFit="1" customWidth="1"/>
    <col min="4" max="4" width="9.50390625" style="0" bestFit="1" customWidth="1"/>
    <col min="5" max="5" width="10.50390625" style="0" customWidth="1"/>
    <col min="6" max="6" width="9.50390625" style="0" bestFit="1" customWidth="1"/>
    <col min="7" max="7" width="9.125" style="0" bestFit="1" customWidth="1"/>
    <col min="8" max="8" width="12.75390625" style="0" customWidth="1"/>
    <col min="9" max="9" width="9.50390625" style="0" bestFit="1" customWidth="1"/>
    <col min="10" max="10" width="10.375" style="0" customWidth="1"/>
    <col min="11" max="11" width="10.50390625" style="0" bestFit="1" customWidth="1"/>
  </cols>
  <sheetData>
    <row r="1" spans="1:11" ht="22.5" customHeight="1">
      <c r="A1" s="167" t="s">
        <v>1201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2" ht="14.25">
      <c r="A2" s="30" t="s">
        <v>86</v>
      </c>
      <c r="B2" s="31"/>
      <c r="C2" s="31"/>
      <c r="D2" s="31"/>
      <c r="E2" s="31"/>
      <c r="F2" s="31"/>
      <c r="G2" s="32"/>
      <c r="H2" s="32"/>
      <c r="I2" s="32"/>
      <c r="J2" s="168" t="s">
        <v>31</v>
      </c>
      <c r="K2" s="168"/>
      <c r="L2" s="168"/>
    </row>
    <row r="3" spans="1:12" ht="14.25" customHeight="1">
      <c r="A3" s="171" t="s">
        <v>87</v>
      </c>
      <c r="B3" s="169" t="s">
        <v>88</v>
      </c>
      <c r="C3" s="169"/>
      <c r="D3" s="171" t="s">
        <v>89</v>
      </c>
      <c r="E3" s="171" t="s">
        <v>90</v>
      </c>
      <c r="F3" s="170" t="s">
        <v>91</v>
      </c>
      <c r="G3" s="170"/>
      <c r="H3" s="170"/>
      <c r="I3" s="170"/>
      <c r="J3" s="170"/>
      <c r="K3" s="171" t="s">
        <v>92</v>
      </c>
      <c r="L3" s="171" t="s">
        <v>93</v>
      </c>
    </row>
    <row r="4" spans="1:12" ht="14.25" customHeight="1">
      <c r="A4" s="171"/>
      <c r="B4" s="34" t="s">
        <v>94</v>
      </c>
      <c r="C4" s="169" t="s">
        <v>95</v>
      </c>
      <c r="D4" s="171"/>
      <c r="E4" s="171"/>
      <c r="F4" s="171" t="s">
        <v>96</v>
      </c>
      <c r="G4" s="171" t="s">
        <v>97</v>
      </c>
      <c r="H4" s="171"/>
      <c r="I4" s="171"/>
      <c r="J4" s="171"/>
      <c r="K4" s="171"/>
      <c r="L4" s="171"/>
    </row>
    <row r="5" spans="1:12" ht="14.25">
      <c r="A5" s="171"/>
      <c r="B5" s="34" t="s">
        <v>98</v>
      </c>
      <c r="C5" s="169"/>
      <c r="D5" s="171"/>
      <c r="E5" s="171"/>
      <c r="F5" s="171"/>
      <c r="G5" s="35" t="s">
        <v>99</v>
      </c>
      <c r="H5" s="33" t="s">
        <v>100</v>
      </c>
      <c r="I5" s="33" t="s">
        <v>101</v>
      </c>
      <c r="J5" s="33" t="s">
        <v>102</v>
      </c>
      <c r="K5" s="171"/>
      <c r="L5" s="171"/>
    </row>
    <row r="6" spans="1:12" ht="14.25">
      <c r="A6" s="36" t="s">
        <v>103</v>
      </c>
      <c r="B6" s="37">
        <f>B7+B17+B21+B34+B39+B42+B53+B59+B62+B14</f>
        <v>61</v>
      </c>
      <c r="C6" s="37">
        <f aca="true" t="shared" si="0" ref="C6:K6">C7+C17+C21+C34+C39+C42+C53+C59+C62+C14</f>
        <v>74</v>
      </c>
      <c r="D6" s="37">
        <f t="shared" si="0"/>
        <v>1877.91</v>
      </c>
      <c r="E6" s="37">
        <f t="shared" si="0"/>
        <v>27100.82</v>
      </c>
      <c r="F6" s="37">
        <f t="shared" si="0"/>
        <v>7326.24</v>
      </c>
      <c r="G6" s="37">
        <f t="shared" si="0"/>
        <v>576.14</v>
      </c>
      <c r="H6" s="37">
        <f t="shared" si="0"/>
        <v>15573.529999999999</v>
      </c>
      <c r="I6" s="37">
        <f t="shared" si="0"/>
        <v>3624.91</v>
      </c>
      <c r="J6" s="37">
        <f t="shared" si="0"/>
        <v>19774.579999999998</v>
      </c>
      <c r="K6" s="37">
        <f t="shared" si="0"/>
        <v>28978.73</v>
      </c>
      <c r="L6" s="36"/>
    </row>
    <row r="7" spans="1:12" ht="14.25">
      <c r="A7" s="38" t="s">
        <v>104</v>
      </c>
      <c r="B7" s="39">
        <v>33</v>
      </c>
      <c r="C7" s="39">
        <v>35</v>
      </c>
      <c r="D7" s="39">
        <f aca="true" t="shared" si="1" ref="D7:I7">SUM(D8:D13)</f>
        <v>1038.5700000000002</v>
      </c>
      <c r="E7" s="39">
        <f t="shared" si="1"/>
        <v>1111.3</v>
      </c>
      <c r="F7" s="39">
        <f t="shared" si="1"/>
        <v>303.7</v>
      </c>
      <c r="G7" s="39">
        <f t="shared" si="1"/>
        <v>7</v>
      </c>
      <c r="H7" s="39">
        <f t="shared" si="1"/>
        <v>0</v>
      </c>
      <c r="I7" s="39">
        <f t="shared" si="1"/>
        <v>800.6</v>
      </c>
      <c r="J7" s="39">
        <f>G7+H7+I7</f>
        <v>807.6</v>
      </c>
      <c r="K7" s="39">
        <f aca="true" t="shared" si="2" ref="K7:K62">D7+E7</f>
        <v>2149.87</v>
      </c>
      <c r="L7" s="19"/>
    </row>
    <row r="8" spans="1:12" ht="14.25">
      <c r="A8" s="40" t="s">
        <v>105</v>
      </c>
      <c r="B8" s="39">
        <v>3</v>
      </c>
      <c r="C8" s="39"/>
      <c r="D8" s="39">
        <v>73.33</v>
      </c>
      <c r="E8" s="39">
        <v>15</v>
      </c>
      <c r="F8" s="39">
        <v>1.2</v>
      </c>
      <c r="G8" s="39"/>
      <c r="H8" s="39">
        <f>'[1]项目支出'!I6</f>
        <v>0</v>
      </c>
      <c r="I8" s="39">
        <v>13.8</v>
      </c>
      <c r="J8" s="39">
        <f aca="true" t="shared" si="3" ref="J8:J62">G8+H8+I8</f>
        <v>13.8</v>
      </c>
      <c r="K8" s="39">
        <f t="shared" si="2"/>
        <v>88.33</v>
      </c>
      <c r="L8" s="19"/>
    </row>
    <row r="9" spans="1:12" ht="14.25">
      <c r="A9" s="40" t="s">
        <v>106</v>
      </c>
      <c r="B9" s="39">
        <v>21</v>
      </c>
      <c r="C9" s="39">
        <v>10</v>
      </c>
      <c r="D9" s="39">
        <v>623.96</v>
      </c>
      <c r="E9" s="39">
        <v>307</v>
      </c>
      <c r="F9" s="39"/>
      <c r="G9" s="39">
        <f>'[1]项目支出'!H7</f>
        <v>0</v>
      </c>
      <c r="H9" s="39">
        <f>'[1]项目支出'!I7</f>
        <v>0</v>
      </c>
      <c r="I9" s="39">
        <v>307</v>
      </c>
      <c r="J9" s="39">
        <f t="shared" si="3"/>
        <v>307</v>
      </c>
      <c r="K9" s="39">
        <f t="shared" si="2"/>
        <v>930.96</v>
      </c>
      <c r="L9" s="19"/>
    </row>
    <row r="10" spans="1:12" ht="14.25">
      <c r="A10" s="40" t="s">
        <v>107</v>
      </c>
      <c r="B10" s="39">
        <v>3</v>
      </c>
      <c r="C10" s="39">
        <v>1</v>
      </c>
      <c r="D10" s="39">
        <v>76.91</v>
      </c>
      <c r="E10" s="39">
        <v>28.5</v>
      </c>
      <c r="F10" s="39">
        <f>'[1]项目支出'!G8</f>
        <v>0</v>
      </c>
      <c r="G10" s="39">
        <f>'[1]项目支出'!H8</f>
        <v>0</v>
      </c>
      <c r="H10" s="39">
        <f>'[1]项目支出'!I8</f>
        <v>0</v>
      </c>
      <c r="I10" s="39">
        <v>28.5</v>
      </c>
      <c r="J10" s="39">
        <f t="shared" si="3"/>
        <v>28.5</v>
      </c>
      <c r="K10" s="39">
        <f t="shared" si="2"/>
        <v>105.41</v>
      </c>
      <c r="L10" s="19"/>
    </row>
    <row r="11" spans="1:12" ht="14.25">
      <c r="A11" s="40" t="s">
        <v>108</v>
      </c>
      <c r="B11" s="39">
        <v>2</v>
      </c>
      <c r="C11" s="39"/>
      <c r="D11" s="39">
        <v>44.91</v>
      </c>
      <c r="E11" s="39">
        <v>29</v>
      </c>
      <c r="F11" s="39"/>
      <c r="G11" s="39">
        <f>'[1]项目支出'!H10</f>
        <v>0</v>
      </c>
      <c r="H11" s="39">
        <f>'[1]项目支出'!I10</f>
        <v>0</v>
      </c>
      <c r="I11" s="39">
        <v>29</v>
      </c>
      <c r="J11" s="39">
        <f t="shared" si="3"/>
        <v>29</v>
      </c>
      <c r="K11" s="39">
        <f t="shared" si="2"/>
        <v>73.91</v>
      </c>
      <c r="L11" s="19"/>
    </row>
    <row r="12" spans="1:12" ht="14.25">
      <c r="A12" s="40" t="s">
        <v>109</v>
      </c>
      <c r="B12" s="39">
        <v>4</v>
      </c>
      <c r="C12" s="39"/>
      <c r="D12" s="39">
        <v>97.46</v>
      </c>
      <c r="E12" s="39">
        <v>73.8</v>
      </c>
      <c r="F12" s="39">
        <v>2.5</v>
      </c>
      <c r="G12" s="39">
        <f>'[1]项目支出'!H9</f>
        <v>0</v>
      </c>
      <c r="H12" s="39">
        <f>'[1]项目支出'!I9</f>
        <v>0</v>
      </c>
      <c r="I12" s="39">
        <v>71.3</v>
      </c>
      <c r="J12" s="39">
        <f t="shared" si="3"/>
        <v>71.3</v>
      </c>
      <c r="K12" s="39">
        <f t="shared" si="2"/>
        <v>171.26</v>
      </c>
      <c r="L12" s="19"/>
    </row>
    <row r="13" spans="1:12" ht="14.25">
      <c r="A13" s="19" t="s">
        <v>110</v>
      </c>
      <c r="B13" s="39"/>
      <c r="C13" s="39">
        <v>24</v>
      </c>
      <c r="D13" s="39">
        <v>122</v>
      </c>
      <c r="E13" s="39">
        <v>658</v>
      </c>
      <c r="F13" s="39">
        <v>300</v>
      </c>
      <c r="G13" s="39">
        <v>7</v>
      </c>
      <c r="H13" s="39">
        <f>'[1]项目支出'!I14</f>
        <v>0</v>
      </c>
      <c r="I13" s="39">
        <v>351</v>
      </c>
      <c r="J13" s="39">
        <f t="shared" si="3"/>
        <v>358</v>
      </c>
      <c r="K13" s="39">
        <f t="shared" si="2"/>
        <v>780</v>
      </c>
      <c r="L13" s="19"/>
    </row>
    <row r="14" spans="1:12" ht="14.25">
      <c r="A14" s="36" t="s">
        <v>111</v>
      </c>
      <c r="B14" s="39">
        <f aca="true" t="shared" si="4" ref="B14:K14">B15+B16</f>
        <v>0</v>
      </c>
      <c r="C14" s="39">
        <f t="shared" si="4"/>
        <v>0</v>
      </c>
      <c r="D14" s="39">
        <f t="shared" si="4"/>
        <v>6.45</v>
      </c>
      <c r="E14" s="39">
        <f t="shared" si="4"/>
        <v>90</v>
      </c>
      <c r="F14" s="39">
        <f t="shared" si="4"/>
        <v>0</v>
      </c>
      <c r="G14" s="39">
        <f t="shared" si="4"/>
        <v>0</v>
      </c>
      <c r="H14" s="39">
        <f t="shared" si="4"/>
        <v>0</v>
      </c>
      <c r="I14" s="39">
        <f t="shared" si="4"/>
        <v>90</v>
      </c>
      <c r="J14" s="39">
        <f t="shared" si="4"/>
        <v>90</v>
      </c>
      <c r="K14" s="39">
        <f t="shared" si="4"/>
        <v>96.45</v>
      </c>
      <c r="L14" s="19"/>
    </row>
    <row r="15" spans="1:12" ht="14.25">
      <c r="A15" s="40" t="s">
        <v>112</v>
      </c>
      <c r="B15" s="39"/>
      <c r="C15" s="39"/>
      <c r="D15" s="39"/>
      <c r="E15" s="39">
        <v>87</v>
      </c>
      <c r="F15" s="39">
        <f>'[1]项目支出'!G18</f>
        <v>0</v>
      </c>
      <c r="G15" s="39">
        <f>'[1]项目支出'!H18</f>
        <v>0</v>
      </c>
      <c r="H15" s="39">
        <f>'[1]项目支出'!I18</f>
        <v>0</v>
      </c>
      <c r="I15" s="39">
        <v>87</v>
      </c>
      <c r="J15" s="39">
        <f t="shared" si="3"/>
        <v>87</v>
      </c>
      <c r="K15" s="39">
        <f t="shared" si="2"/>
        <v>87</v>
      </c>
      <c r="L15" s="19"/>
    </row>
    <row r="16" spans="1:12" ht="14.25">
      <c r="A16" s="40" t="s">
        <v>113</v>
      </c>
      <c r="B16" s="39"/>
      <c r="C16" s="39"/>
      <c r="D16" s="39">
        <v>6.45</v>
      </c>
      <c r="E16" s="39">
        <v>3</v>
      </c>
      <c r="F16" s="39">
        <f>'[1]项目支出'!G19</f>
        <v>0</v>
      </c>
      <c r="G16" s="39">
        <f>'[1]项目支出'!H19</f>
        <v>0</v>
      </c>
      <c r="H16" s="39">
        <f>'[1]项目支出'!I19</f>
        <v>0</v>
      </c>
      <c r="I16" s="39">
        <v>3</v>
      </c>
      <c r="J16" s="39">
        <f t="shared" si="3"/>
        <v>3</v>
      </c>
      <c r="K16" s="39">
        <f t="shared" si="2"/>
        <v>9.45</v>
      </c>
      <c r="L16" s="19"/>
    </row>
    <row r="17" spans="1:12" ht="14.25">
      <c r="A17" s="38" t="s">
        <v>114</v>
      </c>
      <c r="B17" s="39">
        <f aca="true" t="shared" si="5" ref="B17:I17">B18+B19+B20</f>
        <v>2</v>
      </c>
      <c r="C17" s="39">
        <f t="shared" si="5"/>
        <v>0</v>
      </c>
      <c r="D17" s="39">
        <f t="shared" si="5"/>
        <v>49.4</v>
      </c>
      <c r="E17" s="39">
        <f t="shared" si="5"/>
        <v>160</v>
      </c>
      <c r="F17" s="39">
        <f t="shared" si="5"/>
        <v>35.5</v>
      </c>
      <c r="G17" s="39">
        <f t="shared" si="5"/>
        <v>0</v>
      </c>
      <c r="H17" s="39">
        <f t="shared" si="5"/>
        <v>0</v>
      </c>
      <c r="I17" s="39">
        <f t="shared" si="5"/>
        <v>124.5</v>
      </c>
      <c r="J17" s="39">
        <f t="shared" si="3"/>
        <v>124.5</v>
      </c>
      <c r="K17" s="39">
        <f t="shared" si="2"/>
        <v>209.4</v>
      </c>
      <c r="L17" s="19"/>
    </row>
    <row r="18" spans="1:12" ht="14.25">
      <c r="A18" s="40" t="s">
        <v>115</v>
      </c>
      <c r="B18" s="39">
        <v>2</v>
      </c>
      <c r="C18" s="39"/>
      <c r="D18" s="39">
        <v>49.4</v>
      </c>
      <c r="E18" s="39"/>
      <c r="F18" s="39"/>
      <c r="G18" s="39"/>
      <c r="H18" s="39"/>
      <c r="I18" s="39">
        <f>E18-F18-G18-H18</f>
        <v>0</v>
      </c>
      <c r="J18" s="39">
        <f t="shared" si="3"/>
        <v>0</v>
      </c>
      <c r="K18" s="39">
        <f t="shared" si="2"/>
        <v>49.4</v>
      </c>
      <c r="L18" s="19"/>
    </row>
    <row r="19" spans="1:12" ht="14.25">
      <c r="A19" s="40" t="s">
        <v>116</v>
      </c>
      <c r="B19" s="39"/>
      <c r="C19" s="39"/>
      <c r="D19" s="39"/>
      <c r="E19" s="39"/>
      <c r="F19" s="39"/>
      <c r="G19" s="39"/>
      <c r="H19" s="39"/>
      <c r="I19" s="39">
        <f>E19-F19-G19-H19</f>
        <v>0</v>
      </c>
      <c r="J19" s="39">
        <f t="shared" si="3"/>
        <v>0</v>
      </c>
      <c r="K19" s="39">
        <f t="shared" si="2"/>
        <v>0</v>
      </c>
      <c r="L19" s="19"/>
    </row>
    <row r="20" spans="1:12" ht="14.25">
      <c r="A20" s="41" t="s">
        <v>117</v>
      </c>
      <c r="B20" s="39"/>
      <c r="C20" s="39"/>
      <c r="D20" s="39"/>
      <c r="E20" s="39">
        <v>160</v>
      </c>
      <c r="F20" s="39">
        <v>35.5</v>
      </c>
      <c r="G20" s="39">
        <f>'[1]项目支出'!H24</f>
        <v>0</v>
      </c>
      <c r="H20" s="39">
        <f>'[1]项目支出'!I24</f>
        <v>0</v>
      </c>
      <c r="I20" s="39">
        <v>124.5</v>
      </c>
      <c r="J20" s="39">
        <f t="shared" si="3"/>
        <v>124.5</v>
      </c>
      <c r="K20" s="39">
        <f t="shared" si="2"/>
        <v>160</v>
      </c>
      <c r="L20" s="19"/>
    </row>
    <row r="21" spans="1:12" ht="14.25">
      <c r="A21" s="38" t="s">
        <v>118</v>
      </c>
      <c r="B21" s="39">
        <f>B22+B23+B24+B25+B26+B27+B28+B30+B31+B32</f>
        <v>8</v>
      </c>
      <c r="C21" s="39">
        <f>C22+C23+C24+C25+C26+C27+C28+C30+C31+C32</f>
        <v>0</v>
      </c>
      <c r="D21" s="39">
        <f aca="true" t="shared" si="6" ref="D21:I21">SUM(D22:D33)</f>
        <v>180.87</v>
      </c>
      <c r="E21" s="39">
        <f t="shared" si="6"/>
        <v>530.4100000000001</v>
      </c>
      <c r="F21" s="39">
        <f t="shared" si="6"/>
        <v>5.2</v>
      </c>
      <c r="G21" s="39">
        <f t="shared" si="6"/>
        <v>412.91</v>
      </c>
      <c r="H21" s="39">
        <f t="shared" si="6"/>
        <v>92.5</v>
      </c>
      <c r="I21" s="39">
        <f t="shared" si="6"/>
        <v>19.8</v>
      </c>
      <c r="J21" s="39">
        <f t="shared" si="3"/>
        <v>525.21</v>
      </c>
      <c r="K21" s="39">
        <f t="shared" si="2"/>
        <v>711.2800000000001</v>
      </c>
      <c r="L21" s="19"/>
    </row>
    <row r="22" spans="1:12" ht="14.25">
      <c r="A22" s="40" t="s">
        <v>119</v>
      </c>
      <c r="B22" s="39">
        <v>4</v>
      </c>
      <c r="C22" s="39"/>
      <c r="D22" s="39">
        <v>90.11</v>
      </c>
      <c r="E22" s="39">
        <v>16.5</v>
      </c>
      <c r="F22" s="39">
        <f>'[1]项目支出'!G26</f>
        <v>0</v>
      </c>
      <c r="G22" s="39"/>
      <c r="H22" s="39"/>
      <c r="I22" s="39">
        <v>16.5</v>
      </c>
      <c r="J22" s="39">
        <f t="shared" si="3"/>
        <v>16.5</v>
      </c>
      <c r="K22" s="39">
        <f t="shared" si="2"/>
        <v>106.61</v>
      </c>
      <c r="L22" s="19"/>
    </row>
    <row r="23" spans="1:12" ht="14.25">
      <c r="A23" s="40" t="s">
        <v>120</v>
      </c>
      <c r="B23" s="39"/>
      <c r="C23" s="39"/>
      <c r="D23" s="39"/>
      <c r="E23" s="39">
        <v>35</v>
      </c>
      <c r="F23" s="39">
        <f>'[1]项目支出'!G27</f>
        <v>0</v>
      </c>
      <c r="G23" s="39">
        <v>35</v>
      </c>
      <c r="H23" s="39">
        <f>'[1]项目支出'!I27</f>
        <v>0</v>
      </c>
      <c r="I23" s="39">
        <v>0</v>
      </c>
      <c r="J23" s="39">
        <f t="shared" si="3"/>
        <v>35</v>
      </c>
      <c r="K23" s="39">
        <f t="shared" si="2"/>
        <v>35</v>
      </c>
      <c r="L23" s="49">
        <f>'[1]项目支出'!M27</f>
        <v>0</v>
      </c>
    </row>
    <row r="24" spans="1:12" ht="14.25">
      <c r="A24" s="40" t="s">
        <v>121</v>
      </c>
      <c r="B24" s="39"/>
      <c r="C24" s="39"/>
      <c r="D24" s="39"/>
      <c r="E24" s="39"/>
      <c r="F24" s="39"/>
      <c r="G24" s="39"/>
      <c r="H24" s="39"/>
      <c r="I24" s="39">
        <f>E24-F24-G24-H24</f>
        <v>0</v>
      </c>
      <c r="J24" s="39">
        <f t="shared" si="3"/>
        <v>0</v>
      </c>
      <c r="K24" s="39">
        <f t="shared" si="2"/>
        <v>0</v>
      </c>
      <c r="L24" s="19"/>
    </row>
    <row r="25" spans="1:12" ht="14.25">
      <c r="A25" s="40" t="s">
        <v>122</v>
      </c>
      <c r="B25" s="39"/>
      <c r="C25" s="39"/>
      <c r="D25" s="39"/>
      <c r="E25" s="39">
        <v>151.25</v>
      </c>
      <c r="F25" s="39">
        <v>5.2</v>
      </c>
      <c r="G25" s="39">
        <v>142.75</v>
      </c>
      <c r="H25" s="39">
        <f>'[1]项目支出'!I28</f>
        <v>0</v>
      </c>
      <c r="I25" s="39">
        <v>3.3</v>
      </c>
      <c r="J25" s="39">
        <f t="shared" si="3"/>
        <v>146.05</v>
      </c>
      <c r="K25" s="39">
        <f t="shared" si="2"/>
        <v>151.25</v>
      </c>
      <c r="L25" s="19"/>
    </row>
    <row r="26" spans="1:12" ht="14.25">
      <c r="A26" s="40" t="s">
        <v>123</v>
      </c>
      <c r="B26" s="39"/>
      <c r="C26" s="39"/>
      <c r="D26" s="39"/>
      <c r="E26" s="39">
        <v>23.4</v>
      </c>
      <c r="F26" s="39">
        <f>'[1]项目支出'!G29</f>
        <v>0</v>
      </c>
      <c r="G26" s="39">
        <v>23.4</v>
      </c>
      <c r="H26" s="39">
        <f>'[1]项目支出'!I29</f>
        <v>0</v>
      </c>
      <c r="I26" s="39">
        <v>0</v>
      </c>
      <c r="J26" s="39">
        <f t="shared" si="3"/>
        <v>23.4</v>
      </c>
      <c r="K26" s="39">
        <f t="shared" si="2"/>
        <v>23.4</v>
      </c>
      <c r="L26" s="19"/>
    </row>
    <row r="27" spans="1:12" ht="14.25">
      <c r="A27" s="40" t="s">
        <v>124</v>
      </c>
      <c r="B27" s="39">
        <f>'[1]2017年基本支出'!C23</f>
        <v>4</v>
      </c>
      <c r="C27" s="39"/>
      <c r="D27" s="39">
        <v>90.76</v>
      </c>
      <c r="E27" s="39">
        <v>2.1</v>
      </c>
      <c r="F27" s="39">
        <f>'[1]项目支出'!G30</f>
        <v>0</v>
      </c>
      <c r="G27" s="39">
        <v>2.1</v>
      </c>
      <c r="H27" s="39">
        <f>'[1]项目支出'!I30</f>
        <v>0</v>
      </c>
      <c r="I27" s="39">
        <f>'[1]项目支出'!J30</f>
        <v>0</v>
      </c>
      <c r="J27" s="39">
        <f t="shared" si="3"/>
        <v>2.1</v>
      </c>
      <c r="K27" s="39">
        <f t="shared" si="2"/>
        <v>92.86</v>
      </c>
      <c r="L27" s="19"/>
    </row>
    <row r="28" spans="1:12" ht="14.25">
      <c r="A28" s="40" t="s">
        <v>125</v>
      </c>
      <c r="B28" s="39"/>
      <c r="C28" s="39"/>
      <c r="D28" s="39"/>
      <c r="E28" s="39"/>
      <c r="F28" s="39"/>
      <c r="G28" s="39"/>
      <c r="H28" s="39"/>
      <c r="I28" s="39">
        <f>E28-F28-G28-H28</f>
        <v>0</v>
      </c>
      <c r="J28" s="39">
        <f t="shared" si="3"/>
        <v>0</v>
      </c>
      <c r="K28" s="39">
        <f t="shared" si="2"/>
        <v>0</v>
      </c>
      <c r="L28" s="19"/>
    </row>
    <row r="29" spans="1:12" ht="14.25">
      <c r="A29" s="40" t="s">
        <v>126</v>
      </c>
      <c r="B29" s="39"/>
      <c r="C29" s="39"/>
      <c r="D29" s="39"/>
      <c r="E29" s="39">
        <v>0.86</v>
      </c>
      <c r="F29" s="39">
        <f>'[1]项目支出'!G31</f>
        <v>0</v>
      </c>
      <c r="G29" s="39">
        <v>0.86</v>
      </c>
      <c r="H29" s="39">
        <f>'[1]项目支出'!I31</f>
        <v>0</v>
      </c>
      <c r="I29" s="39">
        <f>'[1]项目支出'!J31</f>
        <v>0</v>
      </c>
      <c r="J29" s="39">
        <f t="shared" si="3"/>
        <v>0.86</v>
      </c>
      <c r="K29" s="39">
        <f t="shared" si="2"/>
        <v>0.86</v>
      </c>
      <c r="L29" s="19"/>
    </row>
    <row r="30" spans="1:12" ht="14.25">
      <c r="A30" s="40" t="s">
        <v>127</v>
      </c>
      <c r="B30" s="39"/>
      <c r="C30" s="39"/>
      <c r="D30" s="39"/>
      <c r="E30" s="39">
        <v>20</v>
      </c>
      <c r="F30" s="39">
        <f>'[1]项目支出'!G32</f>
        <v>0</v>
      </c>
      <c r="G30" s="39">
        <v>20</v>
      </c>
      <c r="H30" s="39">
        <f>'[1]项目支出'!I32</f>
        <v>0</v>
      </c>
      <c r="I30" s="39">
        <f>'[1]项目支出'!J32</f>
        <v>0</v>
      </c>
      <c r="J30" s="39">
        <f t="shared" si="3"/>
        <v>20</v>
      </c>
      <c r="K30" s="39">
        <f t="shared" si="2"/>
        <v>20</v>
      </c>
      <c r="L30" s="19"/>
    </row>
    <row r="31" spans="1:12" ht="14.25">
      <c r="A31" s="40" t="s">
        <v>128</v>
      </c>
      <c r="B31" s="39"/>
      <c r="C31" s="39"/>
      <c r="D31" s="39"/>
      <c r="E31" s="39">
        <v>134</v>
      </c>
      <c r="F31" s="39">
        <f>'[1]项目支出'!G33</f>
        <v>0</v>
      </c>
      <c r="G31" s="39">
        <v>134</v>
      </c>
      <c r="H31" s="39">
        <f>'[1]项目支出'!I33</f>
        <v>0</v>
      </c>
      <c r="I31" s="39">
        <f>'[1]项目支出'!J33</f>
        <v>0</v>
      </c>
      <c r="J31" s="39">
        <f t="shared" si="3"/>
        <v>134</v>
      </c>
      <c r="K31" s="39">
        <f t="shared" si="2"/>
        <v>134</v>
      </c>
      <c r="L31" s="19"/>
    </row>
    <row r="32" spans="1:12" ht="14.25">
      <c r="A32" s="40" t="s">
        <v>129</v>
      </c>
      <c r="B32" s="39"/>
      <c r="C32" s="39"/>
      <c r="D32" s="39"/>
      <c r="E32" s="39">
        <v>54.8</v>
      </c>
      <c r="F32" s="39">
        <f>'[1]项目支出'!G34</f>
        <v>0</v>
      </c>
      <c r="G32" s="39">
        <v>54.8</v>
      </c>
      <c r="H32" s="39">
        <f>'[1]项目支出'!I34</f>
        <v>0</v>
      </c>
      <c r="I32" s="39">
        <f>'[1]项目支出'!J34</f>
        <v>0</v>
      </c>
      <c r="J32" s="39">
        <f t="shared" si="3"/>
        <v>54.8</v>
      </c>
      <c r="K32" s="39">
        <f t="shared" si="2"/>
        <v>54.8</v>
      </c>
      <c r="L32" s="19"/>
    </row>
    <row r="33" spans="1:12" ht="14.25">
      <c r="A33" s="40" t="s">
        <v>130</v>
      </c>
      <c r="B33" s="39"/>
      <c r="C33" s="39"/>
      <c r="D33" s="39"/>
      <c r="E33" s="39">
        <v>92.5</v>
      </c>
      <c r="F33" s="39">
        <f>'[1]项目支出'!G35</f>
        <v>0</v>
      </c>
      <c r="G33" s="39"/>
      <c r="H33" s="39">
        <v>92.5</v>
      </c>
      <c r="I33" s="39">
        <f>'[1]项目支出'!J35</f>
        <v>0</v>
      </c>
      <c r="J33" s="39">
        <f t="shared" si="3"/>
        <v>92.5</v>
      </c>
      <c r="K33" s="39">
        <f t="shared" si="2"/>
        <v>92.5</v>
      </c>
      <c r="L33" s="19"/>
    </row>
    <row r="34" spans="1:12" ht="14.25">
      <c r="A34" s="38" t="s">
        <v>131</v>
      </c>
      <c r="B34" s="39">
        <f>B35+B36+B37</f>
        <v>3</v>
      </c>
      <c r="C34" s="39">
        <f aca="true" t="shared" si="7" ref="C34:I34">C35+C36+C37+C38</f>
        <v>2</v>
      </c>
      <c r="D34" s="39">
        <f t="shared" si="7"/>
        <v>81.7</v>
      </c>
      <c r="E34" s="39">
        <f t="shared" si="7"/>
        <v>352</v>
      </c>
      <c r="F34" s="39">
        <f t="shared" si="7"/>
        <v>10</v>
      </c>
      <c r="G34" s="39">
        <f t="shared" si="7"/>
        <v>0</v>
      </c>
      <c r="H34" s="39">
        <f t="shared" si="7"/>
        <v>0</v>
      </c>
      <c r="I34" s="39">
        <f t="shared" si="7"/>
        <v>342</v>
      </c>
      <c r="J34" s="39">
        <f t="shared" si="3"/>
        <v>342</v>
      </c>
      <c r="K34" s="39">
        <f t="shared" si="2"/>
        <v>433.7</v>
      </c>
      <c r="L34" s="49">
        <f>L35+L36+L37+L38</f>
        <v>0</v>
      </c>
    </row>
    <row r="35" spans="1:12" ht="14.25">
      <c r="A35" s="40" t="s">
        <v>132</v>
      </c>
      <c r="B35" s="42"/>
      <c r="C35" s="43"/>
      <c r="D35" s="43"/>
      <c r="E35" s="42">
        <v>55</v>
      </c>
      <c r="F35" s="42"/>
      <c r="G35" s="42">
        <f>'[1]项目支出'!H44</f>
        <v>0</v>
      </c>
      <c r="H35" s="42">
        <f>'[1]项目支出'!I44</f>
        <v>0</v>
      </c>
      <c r="I35" s="42">
        <v>55</v>
      </c>
      <c r="J35" s="39">
        <f t="shared" si="3"/>
        <v>55</v>
      </c>
      <c r="K35" s="39">
        <f t="shared" si="2"/>
        <v>55</v>
      </c>
      <c r="L35" s="19"/>
    </row>
    <row r="36" spans="1:12" ht="14.25">
      <c r="A36" s="40" t="s">
        <v>133</v>
      </c>
      <c r="B36" s="42"/>
      <c r="C36" s="43"/>
      <c r="D36" s="43"/>
      <c r="E36" s="42">
        <v>250</v>
      </c>
      <c r="F36" s="42"/>
      <c r="G36" s="42">
        <f>'[1]项目支出'!H37</f>
        <v>0</v>
      </c>
      <c r="H36" s="42">
        <f>'[1]项目支出'!I37</f>
        <v>0</v>
      </c>
      <c r="I36" s="42">
        <v>250</v>
      </c>
      <c r="J36" s="39">
        <f t="shared" si="3"/>
        <v>250</v>
      </c>
      <c r="K36" s="39">
        <f t="shared" si="2"/>
        <v>250</v>
      </c>
      <c r="L36" s="19"/>
    </row>
    <row r="37" spans="1:12" ht="14.25">
      <c r="A37" s="40" t="s">
        <v>134</v>
      </c>
      <c r="B37" s="44">
        <f>'[1]2017年基本支出'!C25</f>
        <v>3</v>
      </c>
      <c r="C37" s="45">
        <f>'[1]2017年基本支出'!D25</f>
        <v>2</v>
      </c>
      <c r="D37" s="39">
        <v>81.7</v>
      </c>
      <c r="E37" s="44">
        <v>37</v>
      </c>
      <c r="F37" s="44">
        <v>10</v>
      </c>
      <c r="G37" s="44">
        <f>'[1]项目支出'!H40</f>
        <v>0</v>
      </c>
      <c r="H37" s="44">
        <f>'[1]项目支出'!I40</f>
        <v>0</v>
      </c>
      <c r="I37" s="44">
        <v>27</v>
      </c>
      <c r="J37" s="39">
        <f t="shared" si="3"/>
        <v>27</v>
      </c>
      <c r="K37" s="39">
        <f t="shared" si="2"/>
        <v>118.7</v>
      </c>
      <c r="L37" s="19"/>
    </row>
    <row r="38" spans="1:12" ht="14.25">
      <c r="A38" s="40" t="s">
        <v>135</v>
      </c>
      <c r="B38" s="44"/>
      <c r="C38" s="39"/>
      <c r="D38" s="46"/>
      <c r="E38" s="39">
        <v>10</v>
      </c>
      <c r="F38" s="39"/>
      <c r="G38" s="39">
        <f>'[1]项目支出'!H43</f>
        <v>0</v>
      </c>
      <c r="H38" s="39">
        <f>'[1]项目支出'!I43</f>
        <v>0</v>
      </c>
      <c r="I38" s="39">
        <v>10</v>
      </c>
      <c r="J38" s="39">
        <f t="shared" si="3"/>
        <v>10</v>
      </c>
      <c r="K38" s="39">
        <f t="shared" si="2"/>
        <v>10</v>
      </c>
      <c r="L38" s="19"/>
    </row>
    <row r="39" spans="1:12" ht="14.25">
      <c r="A39" s="38" t="s">
        <v>136</v>
      </c>
      <c r="B39" s="44">
        <f>B40+B41</f>
        <v>1</v>
      </c>
      <c r="C39" s="44">
        <f aca="true" t="shared" si="8" ref="C39:I39">C40+C41</f>
        <v>0</v>
      </c>
      <c r="D39" s="44">
        <f t="shared" si="8"/>
        <v>22.35</v>
      </c>
      <c r="E39" s="44">
        <f t="shared" si="8"/>
        <v>0</v>
      </c>
      <c r="F39" s="44">
        <f t="shared" si="8"/>
        <v>0</v>
      </c>
      <c r="G39" s="44">
        <f t="shared" si="8"/>
        <v>0</v>
      </c>
      <c r="H39" s="44">
        <f t="shared" si="8"/>
        <v>0</v>
      </c>
      <c r="I39" s="44">
        <f t="shared" si="8"/>
        <v>0</v>
      </c>
      <c r="J39" s="39">
        <f t="shared" si="3"/>
        <v>0</v>
      </c>
      <c r="K39" s="39">
        <f t="shared" si="2"/>
        <v>22.35</v>
      </c>
      <c r="L39" s="19"/>
    </row>
    <row r="40" spans="1:12" ht="14.25">
      <c r="A40" s="40" t="s">
        <v>137</v>
      </c>
      <c r="B40" s="44">
        <f>'[1]2017年基本支出'!C28</f>
        <v>1</v>
      </c>
      <c r="C40" s="45"/>
      <c r="D40" s="39">
        <v>22.35</v>
      </c>
      <c r="E40" s="44"/>
      <c r="F40" s="39"/>
      <c r="G40" s="45"/>
      <c r="H40" s="45"/>
      <c r="I40" s="39">
        <f aca="true" t="shared" si="9" ref="I40:I46">E40-F40-G40-H40</f>
        <v>0</v>
      </c>
      <c r="J40" s="39">
        <f t="shared" si="3"/>
        <v>0</v>
      </c>
      <c r="K40" s="39">
        <f t="shared" si="2"/>
        <v>22.35</v>
      </c>
      <c r="L40" s="19"/>
    </row>
    <row r="41" spans="1:12" ht="14.25">
      <c r="A41" s="40" t="s">
        <v>138</v>
      </c>
      <c r="B41" s="44"/>
      <c r="C41" s="45"/>
      <c r="D41" s="39"/>
      <c r="E41" s="44"/>
      <c r="F41" s="39"/>
      <c r="G41" s="45"/>
      <c r="H41" s="45"/>
      <c r="I41" s="39">
        <f t="shared" si="9"/>
        <v>0</v>
      </c>
      <c r="J41" s="39">
        <f t="shared" si="3"/>
        <v>0</v>
      </c>
      <c r="K41" s="39">
        <f t="shared" si="2"/>
        <v>0</v>
      </c>
      <c r="L41" s="19"/>
    </row>
    <row r="42" spans="1:12" ht="14.25">
      <c r="A42" s="36" t="s">
        <v>139</v>
      </c>
      <c r="B42" s="44">
        <f>B43+B45+B46+B47+B48+B49+B52</f>
        <v>0</v>
      </c>
      <c r="C42" s="45">
        <f>C43+C45+C46+C47+C48+C49+C52</f>
        <v>22</v>
      </c>
      <c r="D42" s="39">
        <f>D43+D45+D46+D47+D48+D49+D52</f>
        <v>132.33</v>
      </c>
      <c r="E42" s="44">
        <f>E43+E47+E49+E51</f>
        <v>22742.41</v>
      </c>
      <c r="F42" s="44">
        <f>F43+F47+F49+F51</f>
        <v>6411.24</v>
      </c>
      <c r="G42" s="44">
        <f>G43+G47+G49+G51</f>
        <v>0</v>
      </c>
      <c r="H42" s="44">
        <f>H43+H47+H49+H51</f>
        <v>15481.029999999999</v>
      </c>
      <c r="I42" s="44">
        <f>I43+I47+I49+I51</f>
        <v>850.14</v>
      </c>
      <c r="J42" s="39">
        <f t="shared" si="3"/>
        <v>16331.169999999998</v>
      </c>
      <c r="K42" s="39">
        <f t="shared" si="2"/>
        <v>22874.74</v>
      </c>
      <c r="L42" s="19"/>
    </row>
    <row r="43" spans="1:12" ht="14.25">
      <c r="A43" s="40" t="s">
        <v>140</v>
      </c>
      <c r="B43" s="44"/>
      <c r="C43" s="45">
        <v>22</v>
      </c>
      <c r="D43" s="39">
        <v>132.33</v>
      </c>
      <c r="E43" s="44">
        <v>540</v>
      </c>
      <c r="F43" s="44">
        <v>0</v>
      </c>
      <c r="G43" s="44">
        <f>'[1]项目支出'!H46</f>
        <v>0</v>
      </c>
      <c r="H43" s="44">
        <v>468</v>
      </c>
      <c r="I43" s="44">
        <v>72</v>
      </c>
      <c r="J43" s="39">
        <f t="shared" si="3"/>
        <v>540</v>
      </c>
      <c r="K43" s="39">
        <f t="shared" si="2"/>
        <v>672.33</v>
      </c>
      <c r="L43" s="19"/>
    </row>
    <row r="44" spans="1:12" ht="14.25">
      <c r="A44" s="40" t="s">
        <v>141</v>
      </c>
      <c r="B44" s="44"/>
      <c r="C44" s="45">
        <v>8</v>
      </c>
      <c r="D44" s="39">
        <v>48.28</v>
      </c>
      <c r="E44" s="44">
        <v>72</v>
      </c>
      <c r="F44" s="44">
        <f>'[1]项目支出'!G47</f>
        <v>0</v>
      </c>
      <c r="G44" s="44">
        <f>'[1]项目支出'!H47</f>
        <v>0</v>
      </c>
      <c r="H44" s="44">
        <v>0</v>
      </c>
      <c r="I44" s="44">
        <v>72</v>
      </c>
      <c r="J44" s="39">
        <f t="shared" si="3"/>
        <v>72</v>
      </c>
      <c r="K44" s="39">
        <f t="shared" si="2"/>
        <v>120.28</v>
      </c>
      <c r="L44" s="19"/>
    </row>
    <row r="45" spans="1:12" ht="14.25">
      <c r="A45" s="40" t="s">
        <v>142</v>
      </c>
      <c r="B45" s="44"/>
      <c r="C45" s="45"/>
      <c r="D45" s="39"/>
      <c r="E45" s="44"/>
      <c r="F45" s="39"/>
      <c r="G45" s="45"/>
      <c r="H45" s="45"/>
      <c r="I45" s="39">
        <f t="shared" si="9"/>
        <v>0</v>
      </c>
      <c r="J45" s="39">
        <f t="shared" si="3"/>
        <v>0</v>
      </c>
      <c r="K45" s="39">
        <f t="shared" si="2"/>
        <v>0</v>
      </c>
      <c r="L45" s="19"/>
    </row>
    <row r="46" spans="1:12" ht="14.25">
      <c r="A46" s="40" t="s">
        <v>143</v>
      </c>
      <c r="B46" s="42"/>
      <c r="C46" s="47"/>
      <c r="D46" s="39"/>
      <c r="E46" s="42"/>
      <c r="F46" s="43"/>
      <c r="G46" s="47"/>
      <c r="H46" s="47"/>
      <c r="I46" s="39">
        <f t="shared" si="9"/>
        <v>0</v>
      </c>
      <c r="J46" s="39">
        <f t="shared" si="3"/>
        <v>0</v>
      </c>
      <c r="K46" s="39">
        <f t="shared" si="2"/>
        <v>0</v>
      </c>
      <c r="L46" s="19"/>
    </row>
    <row r="47" spans="1:12" ht="14.25">
      <c r="A47" s="40" t="s">
        <v>144</v>
      </c>
      <c r="B47" s="42"/>
      <c r="C47" s="47"/>
      <c r="D47" s="39"/>
      <c r="E47" s="42">
        <v>966.94</v>
      </c>
      <c r="F47" s="42">
        <v>125</v>
      </c>
      <c r="G47" s="42">
        <f>'[1]项目支出'!H49</f>
        <v>0</v>
      </c>
      <c r="H47" s="42">
        <v>113.8</v>
      </c>
      <c r="I47" s="42">
        <v>728.14</v>
      </c>
      <c r="J47" s="39">
        <f t="shared" si="3"/>
        <v>841.9399999999999</v>
      </c>
      <c r="K47" s="39">
        <f t="shared" si="2"/>
        <v>966.94</v>
      </c>
      <c r="L47" s="19"/>
    </row>
    <row r="48" spans="1:12" ht="14.25">
      <c r="A48" s="40" t="s">
        <v>145</v>
      </c>
      <c r="B48" s="42"/>
      <c r="C48" s="47"/>
      <c r="D48" s="39"/>
      <c r="E48" s="42"/>
      <c r="F48" s="43"/>
      <c r="G48" s="47"/>
      <c r="H48" s="47"/>
      <c r="I48" s="39">
        <f>E48-F48-G48-H48</f>
        <v>0</v>
      </c>
      <c r="J48" s="39">
        <f t="shared" si="3"/>
        <v>0</v>
      </c>
      <c r="K48" s="39">
        <f t="shared" si="2"/>
        <v>0</v>
      </c>
      <c r="L48" s="19"/>
    </row>
    <row r="49" spans="1:12" ht="14.25">
      <c r="A49" s="40" t="s">
        <v>146</v>
      </c>
      <c r="B49" s="42"/>
      <c r="C49" s="47"/>
      <c r="D49" s="39"/>
      <c r="E49" s="42">
        <v>21145.47</v>
      </c>
      <c r="F49" s="42">
        <v>6286.24</v>
      </c>
      <c r="G49" s="42">
        <f>'[1]项目支出'!H51</f>
        <v>0</v>
      </c>
      <c r="H49" s="42">
        <v>14809.23</v>
      </c>
      <c r="I49" s="42">
        <v>50</v>
      </c>
      <c r="J49" s="39">
        <f t="shared" si="3"/>
        <v>14859.23</v>
      </c>
      <c r="K49" s="39">
        <f t="shared" si="2"/>
        <v>21145.47</v>
      </c>
      <c r="L49" s="19"/>
    </row>
    <row r="50" spans="1:12" ht="14.25">
      <c r="A50" s="40" t="s">
        <v>147</v>
      </c>
      <c r="B50" s="42"/>
      <c r="C50" s="47"/>
      <c r="D50" s="39"/>
      <c r="E50" s="42">
        <v>8</v>
      </c>
      <c r="F50" s="42">
        <f>'[1]环卫'!H30</f>
        <v>0</v>
      </c>
      <c r="G50" s="42">
        <f>'[1]环卫'!I30</f>
        <v>0</v>
      </c>
      <c r="H50" s="42">
        <v>8</v>
      </c>
      <c r="I50" s="42">
        <f>'[1]环卫'!K30</f>
        <v>0</v>
      </c>
      <c r="J50" s="39">
        <f t="shared" si="3"/>
        <v>8</v>
      </c>
      <c r="K50" s="39">
        <f t="shared" si="2"/>
        <v>8</v>
      </c>
      <c r="L50" s="19"/>
    </row>
    <row r="51" spans="1:12" ht="14.25">
      <c r="A51" s="40" t="s">
        <v>148</v>
      </c>
      <c r="B51" s="42"/>
      <c r="C51" s="47"/>
      <c r="D51" s="39"/>
      <c r="E51" s="42">
        <v>90</v>
      </c>
      <c r="F51" s="42"/>
      <c r="G51" s="42">
        <f>'[1]项目支出'!H62</f>
        <v>0</v>
      </c>
      <c r="H51" s="42">
        <v>90</v>
      </c>
      <c r="I51" s="42">
        <f>'[1]项目支出'!J62</f>
        <v>0</v>
      </c>
      <c r="J51" s="39">
        <f t="shared" si="3"/>
        <v>90</v>
      </c>
      <c r="K51" s="39">
        <f t="shared" si="2"/>
        <v>90</v>
      </c>
      <c r="L51" s="19"/>
    </row>
    <row r="52" spans="1:12" ht="14.25">
      <c r="A52" s="40" t="s">
        <v>149</v>
      </c>
      <c r="B52" s="42"/>
      <c r="C52" s="47"/>
      <c r="D52" s="39"/>
      <c r="E52" s="42"/>
      <c r="F52" s="43"/>
      <c r="G52" s="47"/>
      <c r="H52" s="47"/>
      <c r="I52" s="39">
        <f>E52-F52-G52-H52</f>
        <v>0</v>
      </c>
      <c r="J52" s="39">
        <f t="shared" si="3"/>
        <v>0</v>
      </c>
      <c r="K52" s="39">
        <f t="shared" si="2"/>
        <v>0</v>
      </c>
      <c r="L52" s="19"/>
    </row>
    <row r="53" spans="1:12" ht="14.25">
      <c r="A53" s="36" t="s">
        <v>150</v>
      </c>
      <c r="B53" s="44">
        <f>B54+B55+B56+B57+B58</f>
        <v>6</v>
      </c>
      <c r="C53" s="45">
        <f>C54+C55+C56+C57+C58</f>
        <v>0</v>
      </c>
      <c r="D53" s="39">
        <f>D54+D55+D56+D57+D58</f>
        <v>134.64</v>
      </c>
      <c r="E53" s="44">
        <f>SUM(E54:E58)</f>
        <v>1089.7</v>
      </c>
      <c r="F53" s="44">
        <f>SUM(F54:F58)</f>
        <v>460.6</v>
      </c>
      <c r="G53" s="44">
        <f>SUM(G54:G58)</f>
        <v>156.23</v>
      </c>
      <c r="H53" s="44">
        <f>SUM(H54:H58)</f>
        <v>0</v>
      </c>
      <c r="I53" s="44">
        <f>SUM(I54:I58)</f>
        <v>472.87</v>
      </c>
      <c r="J53" s="39">
        <f t="shared" si="3"/>
        <v>629.1</v>
      </c>
      <c r="K53" s="39">
        <f t="shared" si="2"/>
        <v>1224.3400000000001</v>
      </c>
      <c r="L53" s="19"/>
    </row>
    <row r="54" spans="1:12" ht="14.25">
      <c r="A54" s="40" t="s">
        <v>151</v>
      </c>
      <c r="B54" s="44">
        <v>4</v>
      </c>
      <c r="C54" s="45">
        <v>0</v>
      </c>
      <c r="D54" s="39">
        <v>89.77</v>
      </c>
      <c r="E54" s="44">
        <v>92.1</v>
      </c>
      <c r="F54" s="44">
        <v>26.6</v>
      </c>
      <c r="G54" s="44"/>
      <c r="H54" s="44">
        <f>'[1]项目支出'!I65</f>
        <v>0</v>
      </c>
      <c r="I54" s="44">
        <v>65.5</v>
      </c>
      <c r="J54" s="39">
        <f t="shared" si="3"/>
        <v>65.5</v>
      </c>
      <c r="K54" s="39">
        <f t="shared" si="2"/>
        <v>181.87</v>
      </c>
      <c r="L54" s="19"/>
    </row>
    <row r="55" spans="1:12" ht="14.25">
      <c r="A55" s="40" t="s">
        <v>152</v>
      </c>
      <c r="B55" s="44">
        <v>1</v>
      </c>
      <c r="C55" s="45"/>
      <c r="D55" s="39">
        <v>22.65</v>
      </c>
      <c r="E55" s="44">
        <v>178</v>
      </c>
      <c r="F55" s="44">
        <v>150</v>
      </c>
      <c r="G55" s="44">
        <f>'[1]项目支出'!H66</f>
        <v>0</v>
      </c>
      <c r="H55" s="44">
        <f>'[1]项目支出'!I66</f>
        <v>0</v>
      </c>
      <c r="I55" s="44">
        <v>28</v>
      </c>
      <c r="J55" s="39">
        <f t="shared" si="3"/>
        <v>28</v>
      </c>
      <c r="K55" s="39">
        <f t="shared" si="2"/>
        <v>200.65</v>
      </c>
      <c r="L55" s="19"/>
    </row>
    <row r="56" spans="1:12" ht="14.25">
      <c r="A56" s="40" t="s">
        <v>153</v>
      </c>
      <c r="B56" s="44">
        <f>'[1]2017年基本支出'!C35</f>
        <v>1</v>
      </c>
      <c r="C56" s="45"/>
      <c r="D56" s="39">
        <v>22.22</v>
      </c>
      <c r="E56" s="44">
        <v>590</v>
      </c>
      <c r="F56" s="44">
        <v>284</v>
      </c>
      <c r="G56" s="44">
        <f>'[1]项目支出'!H67</f>
        <v>0</v>
      </c>
      <c r="H56" s="44">
        <f>'[1]项目支出'!I67</f>
        <v>0</v>
      </c>
      <c r="I56" s="44">
        <v>306</v>
      </c>
      <c r="J56" s="39">
        <f t="shared" si="3"/>
        <v>306</v>
      </c>
      <c r="K56" s="39">
        <f t="shared" si="2"/>
        <v>612.22</v>
      </c>
      <c r="L56" s="19"/>
    </row>
    <row r="57" spans="1:12" ht="14.25">
      <c r="A57" s="40" t="s">
        <v>154</v>
      </c>
      <c r="B57" s="44"/>
      <c r="C57" s="45"/>
      <c r="D57" s="39"/>
      <c r="E57" s="44"/>
      <c r="F57" s="39"/>
      <c r="G57" s="45"/>
      <c r="H57" s="45"/>
      <c r="I57" s="39">
        <f>E57-F57-G57-H57</f>
        <v>0</v>
      </c>
      <c r="J57" s="39">
        <f t="shared" si="3"/>
        <v>0</v>
      </c>
      <c r="K57" s="39">
        <f t="shared" si="2"/>
        <v>0</v>
      </c>
      <c r="L57" s="19"/>
    </row>
    <row r="58" spans="1:12" ht="14.25">
      <c r="A58" s="40" t="s">
        <v>155</v>
      </c>
      <c r="B58" s="44"/>
      <c r="C58" s="45"/>
      <c r="D58" s="39"/>
      <c r="E58" s="44">
        <v>229.6</v>
      </c>
      <c r="F58" s="44">
        <v>0</v>
      </c>
      <c r="G58" s="44">
        <v>156.23</v>
      </c>
      <c r="H58" s="44">
        <f>'[1]项目支出'!I70</f>
        <v>0</v>
      </c>
      <c r="I58" s="44">
        <v>73.37</v>
      </c>
      <c r="J58" s="39">
        <f t="shared" si="3"/>
        <v>229.6</v>
      </c>
      <c r="K58" s="39">
        <f t="shared" si="2"/>
        <v>229.6</v>
      </c>
      <c r="L58" s="19"/>
    </row>
    <row r="59" spans="1:12" ht="14.25">
      <c r="A59" s="38" t="s">
        <v>156</v>
      </c>
      <c r="B59" s="44">
        <f aca="true" t="shared" si="10" ref="B59:I59">B60+B61</f>
        <v>8</v>
      </c>
      <c r="C59" s="45">
        <f t="shared" si="10"/>
        <v>15</v>
      </c>
      <c r="D59" s="39">
        <f t="shared" si="10"/>
        <v>231.6</v>
      </c>
      <c r="E59" s="44">
        <f t="shared" si="10"/>
        <v>525</v>
      </c>
      <c r="F59" s="44">
        <f t="shared" si="10"/>
        <v>100</v>
      </c>
      <c r="G59" s="44">
        <f t="shared" si="10"/>
        <v>0</v>
      </c>
      <c r="H59" s="44">
        <f t="shared" si="10"/>
        <v>0</v>
      </c>
      <c r="I59" s="44">
        <f t="shared" si="10"/>
        <v>425</v>
      </c>
      <c r="J59" s="39">
        <f t="shared" si="3"/>
        <v>425</v>
      </c>
      <c r="K59" s="39">
        <f t="shared" si="2"/>
        <v>756.6</v>
      </c>
      <c r="L59" s="19"/>
    </row>
    <row r="60" spans="1:12" ht="14.25">
      <c r="A60" s="40" t="s">
        <v>157</v>
      </c>
      <c r="B60" s="44">
        <v>2</v>
      </c>
      <c r="C60" s="45">
        <v>12</v>
      </c>
      <c r="D60" s="39">
        <v>109.55</v>
      </c>
      <c r="E60" s="44">
        <v>110</v>
      </c>
      <c r="F60" s="44">
        <v>0</v>
      </c>
      <c r="G60" s="44">
        <f>'[1]项目支出'!H74</f>
        <v>0</v>
      </c>
      <c r="H60" s="44">
        <f>'[1]项目支出'!I74</f>
        <v>0</v>
      </c>
      <c r="I60" s="44">
        <v>110</v>
      </c>
      <c r="J60" s="39">
        <f t="shared" si="3"/>
        <v>110</v>
      </c>
      <c r="K60" s="39">
        <f t="shared" si="2"/>
        <v>219.55</v>
      </c>
      <c r="L60" s="19"/>
    </row>
    <row r="61" spans="1:12" ht="14.25">
      <c r="A61" s="40" t="s">
        <v>158</v>
      </c>
      <c r="B61" s="44">
        <v>6</v>
      </c>
      <c r="C61" s="45">
        <v>3</v>
      </c>
      <c r="D61" s="39">
        <v>122.05</v>
      </c>
      <c r="E61" s="44">
        <v>415</v>
      </c>
      <c r="F61" s="44">
        <v>100</v>
      </c>
      <c r="G61" s="44">
        <f>'[1]项目支出'!H75</f>
        <v>0</v>
      </c>
      <c r="H61" s="44">
        <f>'[1]项目支出'!I75</f>
        <v>0</v>
      </c>
      <c r="I61" s="44">
        <v>315</v>
      </c>
      <c r="J61" s="39">
        <f t="shared" si="3"/>
        <v>315</v>
      </c>
      <c r="K61" s="39">
        <f t="shared" si="2"/>
        <v>537.05</v>
      </c>
      <c r="L61" s="19"/>
    </row>
    <row r="62" spans="1:12" ht="14.25">
      <c r="A62" s="38" t="s">
        <v>159</v>
      </c>
      <c r="B62" s="44"/>
      <c r="C62" s="39"/>
      <c r="D62" s="43"/>
      <c r="E62" s="39">
        <v>500</v>
      </c>
      <c r="F62" s="39">
        <v>0</v>
      </c>
      <c r="G62" s="39">
        <f>'[1]项目支出'!H76</f>
        <v>0</v>
      </c>
      <c r="H62" s="39">
        <f>'[1]项目支出'!I76</f>
        <v>0</v>
      </c>
      <c r="I62" s="39">
        <v>500</v>
      </c>
      <c r="J62" s="39">
        <f t="shared" si="3"/>
        <v>500</v>
      </c>
      <c r="K62" s="39">
        <f t="shared" si="2"/>
        <v>500</v>
      </c>
      <c r="L62" s="19"/>
    </row>
    <row r="64" spans="1:12" ht="14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4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4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4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4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ht="14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14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4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14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14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 ht="14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4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4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4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</sheetData>
  <sheetProtection/>
  <mergeCells count="12">
    <mergeCell ref="K3:K5"/>
    <mergeCell ref="L3:L5"/>
    <mergeCell ref="A1:K1"/>
    <mergeCell ref="J2:L2"/>
    <mergeCell ref="B3:C3"/>
    <mergeCell ref="F3:J3"/>
    <mergeCell ref="G4:J4"/>
    <mergeCell ref="A3:A5"/>
    <mergeCell ref="C4:C5"/>
    <mergeCell ref="D3:D5"/>
    <mergeCell ref="E3:E5"/>
    <mergeCell ref="F4:F5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10"/>
  <sheetViews>
    <sheetView zoomScaleSheetLayoutView="100" zoomScalePageLayoutView="0" workbookViewId="0" topLeftCell="L1">
      <selection activeCell="S14" sqref="S14"/>
    </sheetView>
  </sheetViews>
  <sheetFormatPr defaultColWidth="9.00390625" defaultRowHeight="14.25"/>
  <cols>
    <col min="1" max="1" width="6.875" style="11" customWidth="1"/>
    <col min="2" max="2" width="12.00390625" style="11" customWidth="1"/>
    <col min="3" max="3" width="7.00390625" style="11" customWidth="1"/>
    <col min="4" max="4" width="6.75390625" style="11" customWidth="1"/>
    <col min="5" max="5" width="10.125" style="11" customWidth="1"/>
    <col min="6" max="7" width="13.125" style="11" bestFit="1" customWidth="1"/>
    <col min="8" max="8" width="10.50390625" style="11" bestFit="1" customWidth="1"/>
    <col min="9" max="9" width="18.625" style="11" bestFit="1" customWidth="1"/>
    <col min="10" max="10" width="11.375" style="11" customWidth="1"/>
    <col min="11" max="11" width="29.00390625" style="12" bestFit="1" customWidth="1"/>
    <col min="12" max="12" width="9.00390625" style="11" customWidth="1"/>
    <col min="13" max="13" width="9.00390625" style="13" customWidth="1"/>
    <col min="14" max="14" width="9.00390625" style="11" customWidth="1"/>
    <col min="15" max="16" width="10.25390625" style="11" bestFit="1" customWidth="1"/>
    <col min="17" max="18" width="9.00390625" style="11" customWidth="1"/>
    <col min="19" max="19" width="10.25390625" style="11" bestFit="1" customWidth="1"/>
    <col min="20" max="21" width="9.50390625" style="11" customWidth="1"/>
    <col min="22" max="23" width="9.00390625" style="11" customWidth="1"/>
    <col min="24" max="24" width="15.50390625" style="11" customWidth="1"/>
    <col min="25" max="25" width="11.00390625" style="11" customWidth="1"/>
    <col min="26" max="26" width="9.00390625" style="14" customWidth="1"/>
    <col min="27" max="27" width="18.875" style="11" customWidth="1"/>
    <col min="28" max="28" width="9.00390625" style="14" customWidth="1"/>
    <col min="29" max="16384" width="9.00390625" style="11" customWidth="1"/>
  </cols>
  <sheetData>
    <row r="1" spans="1:23" s="9" customFormat="1" ht="19.5" customHeight="1">
      <c r="A1" s="15" t="s">
        <v>76</v>
      </c>
      <c r="B1" s="16" t="s">
        <v>160</v>
      </c>
      <c r="C1" s="16" t="s">
        <v>161</v>
      </c>
      <c r="D1" s="17" t="s">
        <v>162</v>
      </c>
      <c r="E1" s="16" t="s">
        <v>163</v>
      </c>
      <c r="F1" s="16" t="s">
        <v>164</v>
      </c>
      <c r="G1" s="16" t="s">
        <v>165</v>
      </c>
      <c r="H1" s="16" t="s">
        <v>166</v>
      </c>
      <c r="I1" s="16" t="s">
        <v>167</v>
      </c>
      <c r="J1" s="16" t="s">
        <v>168</v>
      </c>
      <c r="K1" s="16" t="s">
        <v>169</v>
      </c>
      <c r="L1" s="16" t="s">
        <v>170</v>
      </c>
      <c r="M1" s="16" t="s">
        <v>171</v>
      </c>
      <c r="N1" s="16" t="s">
        <v>172</v>
      </c>
      <c r="O1" s="22" t="s">
        <v>173</v>
      </c>
      <c r="P1" s="22" t="s">
        <v>174</v>
      </c>
      <c r="Q1" s="23" t="s">
        <v>84</v>
      </c>
      <c r="R1" s="23" t="s">
        <v>175</v>
      </c>
      <c r="S1" s="23" t="s">
        <v>176</v>
      </c>
      <c r="T1" s="23" t="s">
        <v>177</v>
      </c>
      <c r="U1" s="23" t="s">
        <v>178</v>
      </c>
      <c r="V1" s="24" t="s">
        <v>179</v>
      </c>
      <c r="W1" s="24" t="s">
        <v>74</v>
      </c>
    </row>
    <row r="2" spans="1:23" s="10" customFormat="1" ht="17.25" customHeight="1">
      <c r="A2" s="18">
        <v>1</v>
      </c>
      <c r="B2" s="151">
        <v>730400</v>
      </c>
      <c r="C2" s="151" t="s">
        <v>180</v>
      </c>
      <c r="D2" s="151">
        <v>2010102</v>
      </c>
      <c r="E2" s="151"/>
      <c r="F2" s="151">
        <v>302</v>
      </c>
      <c r="G2" s="151" t="s">
        <v>181</v>
      </c>
      <c r="H2" s="151" t="s">
        <v>185</v>
      </c>
      <c r="I2" s="151" t="s">
        <v>186</v>
      </c>
      <c r="J2" s="151" t="s">
        <v>187</v>
      </c>
      <c r="K2" s="151" t="s">
        <v>188</v>
      </c>
      <c r="L2" s="151" t="s">
        <v>189</v>
      </c>
      <c r="M2" s="151"/>
      <c r="N2" s="151">
        <v>1</v>
      </c>
      <c r="O2" s="151" t="s">
        <v>190</v>
      </c>
      <c r="P2" s="152">
        <v>3000</v>
      </c>
      <c r="Q2" s="151">
        <v>3000</v>
      </c>
      <c r="R2" s="151"/>
      <c r="S2" s="151"/>
      <c r="T2" s="151">
        <v>3000</v>
      </c>
      <c r="U2" s="25"/>
      <c r="V2" s="25"/>
      <c r="W2" s="25"/>
    </row>
    <row r="3" spans="1:23" s="10" customFormat="1" ht="14.25">
      <c r="A3" s="18">
        <v>2</v>
      </c>
      <c r="B3" s="151">
        <v>730400</v>
      </c>
      <c r="C3" s="151" t="s">
        <v>180</v>
      </c>
      <c r="D3" s="151">
        <v>2010102</v>
      </c>
      <c r="E3" s="151"/>
      <c r="F3" s="151">
        <v>310</v>
      </c>
      <c r="G3" s="151" t="s">
        <v>191</v>
      </c>
      <c r="H3" s="151" t="s">
        <v>185</v>
      </c>
      <c r="I3" s="151" t="s">
        <v>192</v>
      </c>
      <c r="J3" s="151" t="s">
        <v>193</v>
      </c>
      <c r="K3" s="151" t="s">
        <v>188</v>
      </c>
      <c r="L3" s="151" t="s">
        <v>1225</v>
      </c>
      <c r="M3" s="151"/>
      <c r="N3" s="151">
        <v>6</v>
      </c>
      <c r="O3" s="151" t="s">
        <v>194</v>
      </c>
      <c r="P3" s="152">
        <v>1000</v>
      </c>
      <c r="Q3" s="151">
        <v>6000</v>
      </c>
      <c r="R3" s="151"/>
      <c r="S3" s="151"/>
      <c r="T3" s="151">
        <v>6000</v>
      </c>
      <c r="U3" s="25"/>
      <c r="V3" s="25"/>
      <c r="W3" s="25"/>
    </row>
    <row r="4" spans="1:23" s="10" customFormat="1" ht="14.25">
      <c r="A4" s="18">
        <v>3</v>
      </c>
      <c r="B4" s="151">
        <v>730400</v>
      </c>
      <c r="C4" s="151" t="s">
        <v>180</v>
      </c>
      <c r="D4" s="151">
        <v>2010102</v>
      </c>
      <c r="E4" s="151"/>
      <c r="F4" s="151">
        <v>310</v>
      </c>
      <c r="G4" s="151" t="s">
        <v>191</v>
      </c>
      <c r="H4" s="151" t="s">
        <v>185</v>
      </c>
      <c r="I4" s="151" t="s">
        <v>192</v>
      </c>
      <c r="J4" s="151" t="s">
        <v>193</v>
      </c>
      <c r="K4" s="151" t="s">
        <v>188</v>
      </c>
      <c r="L4" s="151" t="s">
        <v>1226</v>
      </c>
      <c r="M4" s="151"/>
      <c r="N4" s="151">
        <v>15</v>
      </c>
      <c r="O4" s="151" t="s">
        <v>194</v>
      </c>
      <c r="P4" s="151">
        <v>300</v>
      </c>
      <c r="Q4" s="151">
        <v>4500</v>
      </c>
      <c r="R4" s="151"/>
      <c r="S4" s="151"/>
      <c r="T4" s="151">
        <v>4500</v>
      </c>
      <c r="U4" s="25"/>
      <c r="V4" s="25"/>
      <c r="W4" s="25"/>
    </row>
    <row r="5" spans="1:23" ht="14.25">
      <c r="A5" s="18">
        <v>4</v>
      </c>
      <c r="B5" s="151">
        <v>730400</v>
      </c>
      <c r="C5" s="151" t="s">
        <v>180</v>
      </c>
      <c r="D5" s="151">
        <v>2010102</v>
      </c>
      <c r="E5" s="151"/>
      <c r="F5" s="151">
        <v>302</v>
      </c>
      <c r="G5" s="151" t="s">
        <v>181</v>
      </c>
      <c r="H5" s="151" t="s">
        <v>185</v>
      </c>
      <c r="I5" s="151" t="s">
        <v>197</v>
      </c>
      <c r="J5" s="151" t="s">
        <v>198</v>
      </c>
      <c r="K5" s="151" t="s">
        <v>188</v>
      </c>
      <c r="L5" s="151" t="s">
        <v>1227</v>
      </c>
      <c r="M5" s="151"/>
      <c r="N5" s="151">
        <v>1</v>
      </c>
      <c r="O5" s="151" t="s">
        <v>190</v>
      </c>
      <c r="P5" s="152">
        <v>3000</v>
      </c>
      <c r="Q5" s="151">
        <v>3000</v>
      </c>
      <c r="R5" s="151"/>
      <c r="S5" s="151"/>
      <c r="T5" s="151">
        <v>3000</v>
      </c>
      <c r="U5" s="25"/>
      <c r="V5" s="25"/>
      <c r="W5" s="25"/>
    </row>
    <row r="6" spans="1:23" ht="14.25">
      <c r="A6" s="18">
        <v>5</v>
      </c>
      <c r="B6" s="151">
        <v>730400</v>
      </c>
      <c r="C6" s="151" t="s">
        <v>180</v>
      </c>
      <c r="D6" s="151">
        <v>2010102</v>
      </c>
      <c r="E6" s="151"/>
      <c r="F6" s="151">
        <v>310</v>
      </c>
      <c r="G6" s="151" t="s">
        <v>191</v>
      </c>
      <c r="H6" s="151" t="s">
        <v>185</v>
      </c>
      <c r="I6" s="151" t="s">
        <v>197</v>
      </c>
      <c r="J6" s="151" t="s">
        <v>198</v>
      </c>
      <c r="K6" s="151" t="s">
        <v>188</v>
      </c>
      <c r="L6" s="151" t="s">
        <v>199</v>
      </c>
      <c r="M6" s="151" t="s">
        <v>1228</v>
      </c>
      <c r="N6" s="151">
        <v>2</v>
      </c>
      <c r="O6" s="151" t="s">
        <v>190</v>
      </c>
      <c r="P6" s="152">
        <v>2000</v>
      </c>
      <c r="Q6" s="151">
        <v>4000</v>
      </c>
      <c r="R6" s="151"/>
      <c r="S6" s="151"/>
      <c r="T6" s="151">
        <v>4000</v>
      </c>
      <c r="U6" s="25"/>
      <c r="V6" s="25"/>
      <c r="W6" s="25"/>
    </row>
    <row r="7" spans="1:23" ht="14.25">
      <c r="A7" s="18">
        <v>6</v>
      </c>
      <c r="B7" s="151">
        <v>730400</v>
      </c>
      <c r="C7" s="151" t="s">
        <v>180</v>
      </c>
      <c r="D7" s="151">
        <v>2010102</v>
      </c>
      <c r="E7" s="151"/>
      <c r="F7" s="151">
        <v>310</v>
      </c>
      <c r="G7" s="151" t="s">
        <v>191</v>
      </c>
      <c r="H7" s="151" t="s">
        <v>185</v>
      </c>
      <c r="I7" s="151" t="s">
        <v>200</v>
      </c>
      <c r="J7" s="151" t="s">
        <v>201</v>
      </c>
      <c r="K7" s="151" t="s">
        <v>188</v>
      </c>
      <c r="L7" s="151" t="s">
        <v>202</v>
      </c>
      <c r="M7" s="151"/>
      <c r="N7" s="151">
        <v>5</v>
      </c>
      <c r="O7" s="151" t="s">
        <v>190</v>
      </c>
      <c r="P7" s="152">
        <v>5000</v>
      </c>
      <c r="Q7" s="151">
        <v>25000</v>
      </c>
      <c r="R7" s="151"/>
      <c r="S7" s="151"/>
      <c r="T7" s="151">
        <v>25000</v>
      </c>
      <c r="U7" s="25"/>
      <c r="V7" s="25"/>
      <c r="W7" s="25"/>
    </row>
    <row r="8" spans="1:23" ht="14.25">
      <c r="A8" s="18">
        <v>7</v>
      </c>
      <c r="B8" s="151">
        <v>730400</v>
      </c>
      <c r="C8" s="151" t="s">
        <v>180</v>
      </c>
      <c r="D8" s="151">
        <v>2010102</v>
      </c>
      <c r="E8" s="151"/>
      <c r="F8" s="151">
        <v>310</v>
      </c>
      <c r="G8" s="151" t="s">
        <v>191</v>
      </c>
      <c r="H8" s="151" t="s">
        <v>185</v>
      </c>
      <c r="I8" s="151" t="s">
        <v>223</v>
      </c>
      <c r="J8" s="151" t="s">
        <v>1229</v>
      </c>
      <c r="K8" s="151" t="s">
        <v>188</v>
      </c>
      <c r="L8" s="151" t="s">
        <v>1229</v>
      </c>
      <c r="M8" s="151"/>
      <c r="N8" s="151">
        <v>1</v>
      </c>
      <c r="O8" s="151" t="s">
        <v>190</v>
      </c>
      <c r="P8" s="152">
        <v>6000</v>
      </c>
      <c r="Q8" s="151">
        <v>6000</v>
      </c>
      <c r="R8" s="151"/>
      <c r="S8" s="151"/>
      <c r="T8" s="151">
        <v>6000</v>
      </c>
      <c r="U8" s="25"/>
      <c r="V8" s="25"/>
      <c r="W8" s="25"/>
    </row>
    <row r="9" spans="1:23" ht="14.25">
      <c r="A9" s="18">
        <v>8</v>
      </c>
      <c r="B9" s="151">
        <v>730400</v>
      </c>
      <c r="C9" s="151" t="s">
        <v>180</v>
      </c>
      <c r="D9" s="151">
        <v>2010102</v>
      </c>
      <c r="E9" s="151"/>
      <c r="F9" s="151">
        <v>310</v>
      </c>
      <c r="G9" s="151" t="s">
        <v>191</v>
      </c>
      <c r="H9" s="151" t="s">
        <v>185</v>
      </c>
      <c r="I9" s="151" t="s">
        <v>286</v>
      </c>
      <c r="J9" s="151" t="s">
        <v>285</v>
      </c>
      <c r="K9" s="151" t="s">
        <v>188</v>
      </c>
      <c r="L9" s="151" t="s">
        <v>285</v>
      </c>
      <c r="M9" s="151"/>
      <c r="N9" s="151">
        <v>1</v>
      </c>
      <c r="O9" s="151" t="s">
        <v>190</v>
      </c>
      <c r="P9" s="152">
        <v>1200</v>
      </c>
      <c r="Q9" s="151">
        <v>1200</v>
      </c>
      <c r="R9" s="151"/>
      <c r="S9" s="151"/>
      <c r="T9" s="151">
        <v>1200</v>
      </c>
      <c r="U9" s="25"/>
      <c r="V9" s="25"/>
      <c r="W9" s="25"/>
    </row>
    <row r="10" spans="1:23" ht="14.25">
      <c r="A10" s="18">
        <v>9</v>
      </c>
      <c r="B10" s="151">
        <v>730400</v>
      </c>
      <c r="C10" s="151" t="s">
        <v>180</v>
      </c>
      <c r="D10" s="151">
        <v>2010102</v>
      </c>
      <c r="E10" s="151"/>
      <c r="F10" s="151">
        <v>310</v>
      </c>
      <c r="G10" s="151" t="s">
        <v>191</v>
      </c>
      <c r="H10" s="151" t="s">
        <v>185</v>
      </c>
      <c r="I10" s="151" t="s">
        <v>322</v>
      </c>
      <c r="J10" s="151" t="s">
        <v>321</v>
      </c>
      <c r="K10" s="151" t="s">
        <v>188</v>
      </c>
      <c r="L10" s="151" t="s">
        <v>321</v>
      </c>
      <c r="M10" s="151"/>
      <c r="N10" s="151">
        <v>1</v>
      </c>
      <c r="O10" s="151" t="s">
        <v>190</v>
      </c>
      <c r="P10" s="152">
        <v>35000</v>
      </c>
      <c r="Q10" s="151">
        <v>35000</v>
      </c>
      <c r="R10" s="151"/>
      <c r="S10" s="151"/>
      <c r="T10" s="151">
        <v>35000</v>
      </c>
      <c r="U10" s="26"/>
      <c r="V10" s="26"/>
      <c r="W10" s="27"/>
    </row>
    <row r="11" spans="1:23" ht="14.25">
      <c r="A11" s="155" t="s">
        <v>1230</v>
      </c>
      <c r="B11" s="154"/>
      <c r="C11" s="154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>
        <f>SUM(N2:N10)</f>
        <v>33</v>
      </c>
      <c r="O11" s="153"/>
      <c r="P11" s="153">
        <f>SUM(P2:P10)</f>
        <v>56500</v>
      </c>
      <c r="Q11" s="153">
        <f>SUM(Q2:Q10)</f>
        <v>87700</v>
      </c>
      <c r="R11" s="153"/>
      <c r="S11" s="153"/>
      <c r="T11" s="153">
        <f>SUM(T2:T10)</f>
        <v>87700</v>
      </c>
      <c r="U11" s="153"/>
      <c r="V11" s="153"/>
      <c r="W11" s="153"/>
    </row>
    <row r="12" spans="2:29" ht="14.25">
      <c r="B12" s="20"/>
      <c r="C12" s="20"/>
      <c r="K12" s="11"/>
      <c r="M12" s="11"/>
      <c r="X12" s="28" t="s">
        <v>168</v>
      </c>
      <c r="Y12" s="28" t="s">
        <v>167</v>
      </c>
      <c r="Z12" s="9"/>
      <c r="AA12" s="9"/>
      <c r="AB12" s="9"/>
      <c r="AC12" s="9"/>
    </row>
    <row r="13" spans="2:29" ht="14.25">
      <c r="B13" s="20"/>
      <c r="C13" s="20"/>
      <c r="K13" s="11"/>
      <c r="M13" s="11"/>
      <c r="X13" s="20" t="s">
        <v>205</v>
      </c>
      <c r="Y13" s="20" t="s">
        <v>206</v>
      </c>
      <c r="Z13"/>
      <c r="AA13" t="s">
        <v>181</v>
      </c>
      <c r="AB13" t="s">
        <v>207</v>
      </c>
      <c r="AC13" s="10"/>
    </row>
    <row r="14" spans="2:29" ht="43.5" customHeight="1">
      <c r="B14" s="20"/>
      <c r="C14" s="20"/>
      <c r="K14" s="11"/>
      <c r="M14" s="11"/>
      <c r="X14" s="20" t="s">
        <v>208</v>
      </c>
      <c r="Y14" s="20" t="s">
        <v>209</v>
      </c>
      <c r="Z14"/>
      <c r="AA14" t="s">
        <v>191</v>
      </c>
      <c r="AB14" t="s">
        <v>210</v>
      </c>
      <c r="AC14" s="10"/>
    </row>
    <row r="15" spans="2:28" ht="18.75" customHeight="1">
      <c r="B15" s="173" t="s">
        <v>211</v>
      </c>
      <c r="C15" s="173"/>
      <c r="D15" s="173"/>
      <c r="E15" s="173"/>
      <c r="F15" s="173"/>
      <c r="G15" s="173"/>
      <c r="H15" s="173"/>
      <c r="I15" s="173"/>
      <c r="J15" s="173"/>
      <c r="K15" s="11"/>
      <c r="M15" s="11"/>
      <c r="X15" s="20" t="s">
        <v>212</v>
      </c>
      <c r="Y15" s="20" t="s">
        <v>213</v>
      </c>
      <c r="Z15"/>
      <c r="AA15" s="10"/>
      <c r="AB15" s="11"/>
    </row>
    <row r="16" spans="2:28" ht="14.25">
      <c r="B16" s="174" t="s">
        <v>214</v>
      </c>
      <c r="C16" s="174"/>
      <c r="D16" s="174"/>
      <c r="E16" s="174"/>
      <c r="F16" s="174"/>
      <c r="G16" s="174"/>
      <c r="H16" s="174"/>
      <c r="I16" s="174"/>
      <c r="J16" s="174"/>
      <c r="K16" s="11"/>
      <c r="M16" s="11"/>
      <c r="X16" s="20" t="s">
        <v>215</v>
      </c>
      <c r="Y16" s="20" t="s">
        <v>216</v>
      </c>
      <c r="Z16"/>
      <c r="AB16" s="11"/>
    </row>
    <row r="17" spans="2:28" ht="14.25">
      <c r="B17" s="175" t="s">
        <v>217</v>
      </c>
      <c r="C17" s="175"/>
      <c r="D17" s="175"/>
      <c r="E17" s="175"/>
      <c r="F17" s="175"/>
      <c r="G17" s="175"/>
      <c r="H17" s="175"/>
      <c r="I17" s="175"/>
      <c r="J17" s="175"/>
      <c r="K17" s="11"/>
      <c r="M17" s="11"/>
      <c r="X17" s="20" t="s">
        <v>218</v>
      </c>
      <c r="Y17" s="20" t="s">
        <v>219</v>
      </c>
      <c r="Z17"/>
      <c r="AB17" s="11"/>
    </row>
    <row r="18" spans="2:28" ht="14.25">
      <c r="B18" s="174" t="s">
        <v>220</v>
      </c>
      <c r="C18" s="174"/>
      <c r="D18" s="174"/>
      <c r="E18" s="174"/>
      <c r="F18" s="174"/>
      <c r="G18" s="174"/>
      <c r="H18" s="174"/>
      <c r="I18" s="174"/>
      <c r="J18" s="174"/>
      <c r="K18" s="11"/>
      <c r="M18" s="11"/>
      <c r="X18" s="20" t="s">
        <v>201</v>
      </c>
      <c r="Y18" s="20" t="s">
        <v>200</v>
      </c>
      <c r="Z18"/>
      <c r="AB18" s="11"/>
    </row>
    <row r="19" spans="2:28" ht="14.25">
      <c r="B19" s="174" t="s">
        <v>221</v>
      </c>
      <c r="C19" s="174"/>
      <c r="D19" s="174"/>
      <c r="E19" s="174"/>
      <c r="F19" s="174"/>
      <c r="G19" s="174"/>
      <c r="H19" s="174"/>
      <c r="I19" s="174"/>
      <c r="J19" s="174"/>
      <c r="K19" s="11"/>
      <c r="M19" s="11"/>
      <c r="X19" s="20" t="s">
        <v>222</v>
      </c>
      <c r="Y19" s="20" t="s">
        <v>223</v>
      </c>
      <c r="Z19"/>
      <c r="AB19" s="11"/>
    </row>
    <row r="20" spans="2:28" ht="14.25">
      <c r="B20" s="174" t="s">
        <v>224</v>
      </c>
      <c r="C20" s="174"/>
      <c r="D20" s="174"/>
      <c r="E20" s="174"/>
      <c r="F20" s="174"/>
      <c r="G20" s="174"/>
      <c r="H20" s="174"/>
      <c r="I20" s="174"/>
      <c r="J20" s="174"/>
      <c r="K20" s="11"/>
      <c r="M20" s="11"/>
      <c r="X20" s="20" t="s">
        <v>225</v>
      </c>
      <c r="Y20" s="20" t="s">
        <v>226</v>
      </c>
      <c r="Z20"/>
      <c r="AB20" s="11"/>
    </row>
    <row r="21" spans="2:28" ht="14.25">
      <c r="B21" s="172" t="s">
        <v>227</v>
      </c>
      <c r="C21" s="172"/>
      <c r="D21" s="172"/>
      <c r="E21" s="172"/>
      <c r="F21" s="172"/>
      <c r="G21" s="172"/>
      <c r="H21" s="172"/>
      <c r="I21" s="172"/>
      <c r="J21" s="172"/>
      <c r="K21" s="11"/>
      <c r="M21" s="11"/>
      <c r="X21" s="20" t="s">
        <v>228</v>
      </c>
      <c r="Y21" s="20" t="s">
        <v>229</v>
      </c>
      <c r="Z21"/>
      <c r="AA21" s="29" t="s">
        <v>188</v>
      </c>
      <c r="AB21" s="11"/>
    </row>
    <row r="22" spans="2:28" ht="14.25">
      <c r="B22" s="172" t="s">
        <v>230</v>
      </c>
      <c r="C22" s="172"/>
      <c r="D22" s="172"/>
      <c r="E22" s="172"/>
      <c r="F22" s="172"/>
      <c r="G22" s="172"/>
      <c r="H22" s="172"/>
      <c r="I22" s="172"/>
      <c r="J22" s="172"/>
      <c r="K22" s="11"/>
      <c r="M22" s="11"/>
      <c r="X22" s="20" t="s">
        <v>231</v>
      </c>
      <c r="Y22" s="20" t="s">
        <v>232</v>
      </c>
      <c r="Z22"/>
      <c r="AA22" s="29" t="s">
        <v>233</v>
      </c>
      <c r="AB22" s="11"/>
    </row>
    <row r="23" spans="2:28" ht="14.25">
      <c r="B23" s="20"/>
      <c r="C23" s="20"/>
      <c r="K23" s="11"/>
      <c r="M23" s="11"/>
      <c r="X23" s="20" t="s">
        <v>234</v>
      </c>
      <c r="Y23" s="20" t="s">
        <v>235</v>
      </c>
      <c r="Z23"/>
      <c r="AA23" s="29" t="s">
        <v>236</v>
      </c>
      <c r="AB23" s="11"/>
    </row>
    <row r="24" spans="2:28" ht="14.25">
      <c r="B24" s="20"/>
      <c r="C24" s="20"/>
      <c r="K24" s="11"/>
      <c r="M24" s="11"/>
      <c r="X24" s="20" t="s">
        <v>237</v>
      </c>
      <c r="Y24" s="20" t="s">
        <v>238</v>
      </c>
      <c r="Z24"/>
      <c r="AA24" s="29" t="s">
        <v>184</v>
      </c>
      <c r="AB24" s="11"/>
    </row>
    <row r="25" spans="2:28" ht="14.25">
      <c r="B25" s="20"/>
      <c r="C25" s="20"/>
      <c r="K25" s="11"/>
      <c r="M25" s="11"/>
      <c r="X25" s="20" t="s">
        <v>239</v>
      </c>
      <c r="Y25" s="20" t="s">
        <v>240</v>
      </c>
      <c r="Z25"/>
      <c r="AB25" s="11"/>
    </row>
    <row r="26" spans="2:28" ht="14.25">
      <c r="B26" s="20"/>
      <c r="C26" s="20"/>
      <c r="K26" s="11"/>
      <c r="M26" s="11"/>
      <c r="X26" s="20" t="s">
        <v>241</v>
      </c>
      <c r="Y26" s="20" t="s">
        <v>242</v>
      </c>
      <c r="Z26"/>
      <c r="AB26" s="11"/>
    </row>
    <row r="27" spans="2:28" ht="14.25">
      <c r="B27" s="20"/>
      <c r="C27" s="20"/>
      <c r="K27" s="11"/>
      <c r="M27" s="11"/>
      <c r="X27" s="20" t="s">
        <v>243</v>
      </c>
      <c r="Y27" s="20" t="s">
        <v>244</v>
      </c>
      <c r="Z27"/>
      <c r="AB27" s="11"/>
    </row>
    <row r="28" spans="2:28" ht="14.25">
      <c r="B28" s="20"/>
      <c r="C28" s="20"/>
      <c r="K28" s="11"/>
      <c r="M28" s="11"/>
      <c r="X28" s="20" t="s">
        <v>245</v>
      </c>
      <c r="Y28" s="20" t="s">
        <v>246</v>
      </c>
      <c r="Z28"/>
      <c r="AB28" s="11"/>
    </row>
    <row r="29" spans="2:28" ht="14.25">
      <c r="B29" s="20"/>
      <c r="C29" s="20"/>
      <c r="K29" s="11"/>
      <c r="M29" s="11"/>
      <c r="X29" s="20" t="s">
        <v>247</v>
      </c>
      <c r="Y29" s="20" t="s">
        <v>248</v>
      </c>
      <c r="Z29"/>
      <c r="AB29" s="11"/>
    </row>
    <row r="30" spans="2:28" ht="14.25">
      <c r="B30" s="20"/>
      <c r="C30" s="20"/>
      <c r="K30" s="11"/>
      <c r="M30" s="11"/>
      <c r="X30" s="20" t="s">
        <v>249</v>
      </c>
      <c r="Y30" s="20" t="s">
        <v>250</v>
      </c>
      <c r="Z30"/>
      <c r="AB30" s="11"/>
    </row>
    <row r="31" spans="2:28" ht="14.25">
      <c r="B31" s="20"/>
      <c r="C31" s="20"/>
      <c r="K31" s="11"/>
      <c r="M31" s="11"/>
      <c r="X31" s="20" t="s">
        <v>251</v>
      </c>
      <c r="Y31" s="20" t="s">
        <v>252</v>
      </c>
      <c r="Z31"/>
      <c r="AB31" s="11"/>
    </row>
    <row r="32" spans="2:28" ht="14.25">
      <c r="B32" s="20"/>
      <c r="C32" s="20"/>
      <c r="K32" s="11"/>
      <c r="M32" s="11"/>
      <c r="X32" s="20" t="s">
        <v>253</v>
      </c>
      <c r="Y32" s="20" t="s">
        <v>254</v>
      </c>
      <c r="Z32"/>
      <c r="AB32" s="11"/>
    </row>
    <row r="33" spans="2:28" ht="14.25">
      <c r="B33" s="20"/>
      <c r="C33" s="20"/>
      <c r="K33" s="11"/>
      <c r="M33" s="11"/>
      <c r="X33" s="20" t="s">
        <v>255</v>
      </c>
      <c r="Y33" s="20" t="s">
        <v>256</v>
      </c>
      <c r="Z33"/>
      <c r="AB33" s="11"/>
    </row>
    <row r="34" spans="2:28" ht="14.25">
      <c r="B34" s="20"/>
      <c r="C34" s="20"/>
      <c r="K34" s="11"/>
      <c r="M34" s="11"/>
      <c r="X34" s="20" t="s">
        <v>257</v>
      </c>
      <c r="Y34" s="20" t="s">
        <v>258</v>
      </c>
      <c r="Z34"/>
      <c r="AB34" s="11"/>
    </row>
    <row r="35" spans="2:28" ht="14.25">
      <c r="B35" s="20"/>
      <c r="C35" s="20"/>
      <c r="K35" s="11"/>
      <c r="M35" s="11"/>
      <c r="X35" s="20" t="s">
        <v>259</v>
      </c>
      <c r="Y35" s="20" t="s">
        <v>260</v>
      </c>
      <c r="Z35"/>
      <c r="AB35" s="11"/>
    </row>
    <row r="36" spans="2:28" ht="14.25">
      <c r="B36" s="20"/>
      <c r="C36" s="20"/>
      <c r="K36" s="11"/>
      <c r="M36" s="11"/>
      <c r="X36" s="20" t="s">
        <v>261</v>
      </c>
      <c r="Y36" s="20" t="s">
        <v>262</v>
      </c>
      <c r="Z36"/>
      <c r="AB36" s="11"/>
    </row>
    <row r="37" spans="2:28" ht="14.25">
      <c r="B37" s="20"/>
      <c r="C37" s="20"/>
      <c r="K37" s="11"/>
      <c r="M37" s="11"/>
      <c r="X37" s="20" t="s">
        <v>263</v>
      </c>
      <c r="Y37" s="20" t="s">
        <v>264</v>
      </c>
      <c r="Z37"/>
      <c r="AB37" s="11"/>
    </row>
    <row r="38" spans="2:28" ht="14.25">
      <c r="B38" s="20"/>
      <c r="C38" s="20"/>
      <c r="K38" s="11"/>
      <c r="M38" s="11"/>
      <c r="X38" s="20" t="s">
        <v>265</v>
      </c>
      <c r="Y38" s="20" t="s">
        <v>266</v>
      </c>
      <c r="Z38"/>
      <c r="AB38" s="11"/>
    </row>
    <row r="39" spans="2:28" ht="14.25">
      <c r="B39" s="20"/>
      <c r="C39" s="20"/>
      <c r="K39" s="11"/>
      <c r="M39" s="11"/>
      <c r="X39" s="20" t="s">
        <v>267</v>
      </c>
      <c r="Y39" s="20" t="s">
        <v>268</v>
      </c>
      <c r="Z39"/>
      <c r="AB39" s="11"/>
    </row>
    <row r="40" spans="2:28" ht="14.25">
      <c r="B40" s="20"/>
      <c r="C40" s="20"/>
      <c r="K40" s="11"/>
      <c r="M40" s="11"/>
      <c r="X40" s="20" t="s">
        <v>269</v>
      </c>
      <c r="Y40" s="20" t="s">
        <v>270</v>
      </c>
      <c r="Z40"/>
      <c r="AB40" s="11"/>
    </row>
    <row r="41" spans="2:28" ht="14.25">
      <c r="B41" s="20"/>
      <c r="C41" s="20"/>
      <c r="K41" s="11"/>
      <c r="M41" s="11"/>
      <c r="X41" s="20" t="s">
        <v>271</v>
      </c>
      <c r="Y41" s="20" t="s">
        <v>272</v>
      </c>
      <c r="Z41"/>
      <c r="AB41" s="11"/>
    </row>
    <row r="42" spans="2:28" ht="14.25">
      <c r="B42" s="20"/>
      <c r="C42" s="20"/>
      <c r="K42" s="11"/>
      <c r="M42" s="11"/>
      <c r="X42" s="20" t="s">
        <v>273</v>
      </c>
      <c r="Y42" s="20" t="s">
        <v>274</v>
      </c>
      <c r="Z42"/>
      <c r="AB42" s="11"/>
    </row>
    <row r="43" spans="2:28" ht="14.25">
      <c r="B43" s="20"/>
      <c r="C43" s="20"/>
      <c r="K43" s="11"/>
      <c r="M43" s="11"/>
      <c r="X43" s="20" t="s">
        <v>275</v>
      </c>
      <c r="Y43" s="20" t="s">
        <v>276</v>
      </c>
      <c r="Z43"/>
      <c r="AB43" s="11"/>
    </row>
    <row r="44" spans="2:28" ht="14.25">
      <c r="B44" s="20"/>
      <c r="C44" s="20"/>
      <c r="K44" s="11"/>
      <c r="M44" s="11"/>
      <c r="X44" s="20" t="s">
        <v>198</v>
      </c>
      <c r="Y44" s="20" t="s">
        <v>197</v>
      </c>
      <c r="Z44"/>
      <c r="AB44" s="11"/>
    </row>
    <row r="45" spans="2:28" ht="14.25">
      <c r="B45" s="20"/>
      <c r="C45" s="20"/>
      <c r="K45" s="11"/>
      <c r="M45" s="11"/>
      <c r="X45" s="20" t="s">
        <v>277</v>
      </c>
      <c r="Y45" s="20" t="s">
        <v>278</v>
      </c>
      <c r="Z45"/>
      <c r="AB45" s="11"/>
    </row>
    <row r="46" spans="2:28" ht="14.25">
      <c r="B46" s="20"/>
      <c r="C46" s="20"/>
      <c r="K46" s="11"/>
      <c r="M46" s="11"/>
      <c r="X46" s="20" t="s">
        <v>279</v>
      </c>
      <c r="Y46" s="20" t="s">
        <v>280</v>
      </c>
      <c r="Z46"/>
      <c r="AB46" s="11"/>
    </row>
    <row r="47" spans="2:28" ht="14.25">
      <c r="B47" s="20"/>
      <c r="C47" s="20"/>
      <c r="K47" s="11"/>
      <c r="M47" s="11"/>
      <c r="X47" s="20" t="s">
        <v>281</v>
      </c>
      <c r="Y47" s="20" t="s">
        <v>282</v>
      </c>
      <c r="Z47"/>
      <c r="AB47" s="11"/>
    </row>
    <row r="48" spans="2:28" ht="14.25">
      <c r="B48" s="20"/>
      <c r="C48" s="20"/>
      <c r="K48" s="11"/>
      <c r="M48" s="11"/>
      <c r="X48" s="20" t="s">
        <v>283</v>
      </c>
      <c r="Y48" s="20" t="s">
        <v>284</v>
      </c>
      <c r="Z48"/>
      <c r="AB48" s="11"/>
    </row>
    <row r="49" spans="2:28" ht="14.25">
      <c r="B49" s="20"/>
      <c r="C49" s="20"/>
      <c r="K49" s="11"/>
      <c r="M49" s="11"/>
      <c r="X49" s="20" t="s">
        <v>285</v>
      </c>
      <c r="Y49" s="20" t="s">
        <v>286</v>
      </c>
      <c r="Z49"/>
      <c r="AB49" s="11"/>
    </row>
    <row r="50" spans="2:28" ht="14.25">
      <c r="B50" s="20"/>
      <c r="C50" s="20"/>
      <c r="K50" s="11"/>
      <c r="M50" s="11"/>
      <c r="X50" s="20" t="s">
        <v>287</v>
      </c>
      <c r="Y50" s="20" t="s">
        <v>288</v>
      </c>
      <c r="Z50"/>
      <c r="AB50" s="11"/>
    </row>
    <row r="51" spans="2:28" ht="14.25">
      <c r="B51" s="20"/>
      <c r="C51" s="20"/>
      <c r="K51" s="11"/>
      <c r="M51" s="11"/>
      <c r="X51" s="20" t="s">
        <v>289</v>
      </c>
      <c r="Y51" s="20" t="s">
        <v>290</v>
      </c>
      <c r="Z51"/>
      <c r="AB51" s="11"/>
    </row>
    <row r="52" spans="2:28" ht="14.25">
      <c r="B52" s="20"/>
      <c r="C52" s="20"/>
      <c r="K52" s="11"/>
      <c r="M52" s="11"/>
      <c r="X52" s="20" t="s">
        <v>291</v>
      </c>
      <c r="Y52" s="20" t="s">
        <v>292</v>
      </c>
      <c r="Z52"/>
      <c r="AB52" s="11"/>
    </row>
    <row r="53" spans="2:28" ht="14.25">
      <c r="B53" s="20"/>
      <c r="C53" s="20"/>
      <c r="K53" s="11"/>
      <c r="M53" s="11"/>
      <c r="X53" s="20" t="s">
        <v>293</v>
      </c>
      <c r="Y53" s="20" t="s">
        <v>294</v>
      </c>
      <c r="Z53"/>
      <c r="AB53" s="11"/>
    </row>
    <row r="54" spans="2:28" ht="14.25">
      <c r="B54" s="20"/>
      <c r="C54" s="20"/>
      <c r="K54" s="11"/>
      <c r="M54" s="11"/>
      <c r="X54" s="20" t="s">
        <v>295</v>
      </c>
      <c r="Y54" s="20" t="s">
        <v>296</v>
      </c>
      <c r="Z54"/>
      <c r="AB54" s="11"/>
    </row>
    <row r="55" spans="2:28" ht="14.25">
      <c r="B55" s="20"/>
      <c r="C55" s="20"/>
      <c r="K55" s="11"/>
      <c r="M55" s="11"/>
      <c r="X55" s="20" t="s">
        <v>297</v>
      </c>
      <c r="Y55" s="20" t="s">
        <v>298</v>
      </c>
      <c r="Z55"/>
      <c r="AB55" s="11"/>
    </row>
    <row r="56" spans="2:28" ht="14.25">
      <c r="B56" s="20"/>
      <c r="C56" s="20"/>
      <c r="K56" s="11"/>
      <c r="M56" s="11"/>
      <c r="X56" s="20" t="s">
        <v>299</v>
      </c>
      <c r="Y56" s="20" t="s">
        <v>300</v>
      </c>
      <c r="Z56"/>
      <c r="AB56" s="11"/>
    </row>
    <row r="57" spans="2:28" ht="14.25">
      <c r="B57" s="20"/>
      <c r="C57" s="20"/>
      <c r="K57" s="11"/>
      <c r="M57" s="11"/>
      <c r="X57" s="20" t="s">
        <v>301</v>
      </c>
      <c r="Y57" s="20" t="s">
        <v>302</v>
      </c>
      <c r="Z57"/>
      <c r="AB57" s="11"/>
    </row>
    <row r="58" spans="2:28" ht="14.25">
      <c r="B58" s="20"/>
      <c r="C58" s="20"/>
      <c r="K58" s="11"/>
      <c r="M58" s="11"/>
      <c r="X58" s="20" t="s">
        <v>303</v>
      </c>
      <c r="Y58" s="20" t="s">
        <v>304</v>
      </c>
      <c r="Z58"/>
      <c r="AB58" s="11"/>
    </row>
    <row r="59" spans="1:28" ht="14.25">
      <c r="A59" s="21"/>
      <c r="B59" s="21"/>
      <c r="X59" s="20" t="s">
        <v>305</v>
      </c>
      <c r="Y59" s="20" t="s">
        <v>306</v>
      </c>
      <c r="Z59"/>
      <c r="AB59" s="11"/>
    </row>
    <row r="60" spans="1:28" ht="14.25">
      <c r="A60" s="21"/>
      <c r="B60" s="21"/>
      <c r="X60" s="20" t="s">
        <v>307</v>
      </c>
      <c r="Y60" s="20" t="s">
        <v>308</v>
      </c>
      <c r="Z60"/>
      <c r="AB60" s="11"/>
    </row>
    <row r="61" spans="1:28" ht="14.25">
      <c r="A61" s="21"/>
      <c r="B61" s="21"/>
      <c r="X61" s="20" t="s">
        <v>309</v>
      </c>
      <c r="Y61" s="20" t="s">
        <v>310</v>
      </c>
      <c r="Z61"/>
      <c r="AB61" s="11"/>
    </row>
    <row r="62" spans="1:28" ht="14.25">
      <c r="A62" s="21"/>
      <c r="B62" s="21"/>
      <c r="X62" s="20" t="s">
        <v>311</v>
      </c>
      <c r="Y62" s="20" t="s">
        <v>312</v>
      </c>
      <c r="Z62"/>
      <c r="AB62" s="11"/>
    </row>
    <row r="63" spans="1:28" ht="14.25">
      <c r="A63" s="21"/>
      <c r="B63" s="21"/>
      <c r="X63" s="20" t="s">
        <v>313</v>
      </c>
      <c r="Y63" s="20" t="s">
        <v>314</v>
      </c>
      <c r="Z63"/>
      <c r="AB63" s="11"/>
    </row>
    <row r="64" spans="1:28" ht="14.25">
      <c r="A64" s="21"/>
      <c r="B64" s="21"/>
      <c r="X64" s="20" t="s">
        <v>315</v>
      </c>
      <c r="Y64" s="20" t="s">
        <v>316</v>
      </c>
      <c r="Z64"/>
      <c r="AB64" s="11"/>
    </row>
    <row r="65" spans="1:28" ht="14.25">
      <c r="A65" s="21"/>
      <c r="B65" s="21"/>
      <c r="X65" s="20" t="s">
        <v>317</v>
      </c>
      <c r="Y65" s="20" t="s">
        <v>318</v>
      </c>
      <c r="Z65"/>
      <c r="AB65" s="11"/>
    </row>
    <row r="66" spans="1:28" ht="14.25">
      <c r="A66" s="21"/>
      <c r="B66" s="21"/>
      <c r="X66" s="20" t="s">
        <v>319</v>
      </c>
      <c r="Y66" s="20" t="s">
        <v>320</v>
      </c>
      <c r="Z66"/>
      <c r="AB66" s="11"/>
    </row>
    <row r="67" spans="1:28" ht="14.25">
      <c r="A67" s="21"/>
      <c r="B67" s="21"/>
      <c r="X67" s="20" t="s">
        <v>321</v>
      </c>
      <c r="Y67" s="20" t="s">
        <v>322</v>
      </c>
      <c r="Z67"/>
      <c r="AB67" s="11"/>
    </row>
    <row r="68" spans="1:28" ht="14.25">
      <c r="A68" s="21"/>
      <c r="B68" s="21"/>
      <c r="X68" s="20" t="s">
        <v>323</v>
      </c>
      <c r="Y68" s="20" t="s">
        <v>324</v>
      </c>
      <c r="Z68"/>
      <c r="AB68" s="11"/>
    </row>
    <row r="69" spans="1:28" ht="14.25">
      <c r="A69" s="21"/>
      <c r="B69" s="21"/>
      <c r="X69" s="20" t="s">
        <v>325</v>
      </c>
      <c r="Y69" s="20" t="s">
        <v>326</v>
      </c>
      <c r="Z69"/>
      <c r="AB69" s="11"/>
    </row>
    <row r="70" spans="1:28" ht="14.25">
      <c r="A70" s="21"/>
      <c r="B70" s="21"/>
      <c r="X70" s="20" t="s">
        <v>327</v>
      </c>
      <c r="Y70" s="20" t="s">
        <v>328</v>
      </c>
      <c r="Z70"/>
      <c r="AB70" s="11"/>
    </row>
    <row r="71" spans="1:28" ht="14.25">
      <c r="A71" s="21"/>
      <c r="B71" s="21"/>
      <c r="X71" s="20" t="s">
        <v>329</v>
      </c>
      <c r="Y71" s="20" t="s">
        <v>330</v>
      </c>
      <c r="Z71"/>
      <c r="AB71" s="11"/>
    </row>
    <row r="72" spans="1:28" ht="14.25">
      <c r="A72" s="21"/>
      <c r="B72" s="21"/>
      <c r="X72" s="20" t="s">
        <v>331</v>
      </c>
      <c r="Y72" s="20" t="s">
        <v>332</v>
      </c>
      <c r="Z72"/>
      <c r="AB72" s="11"/>
    </row>
    <row r="73" spans="1:28" ht="14.25">
      <c r="A73" s="21"/>
      <c r="B73" s="21"/>
      <c r="X73" s="20" t="s">
        <v>333</v>
      </c>
      <c r="Y73" s="20" t="s">
        <v>334</v>
      </c>
      <c r="Z73"/>
      <c r="AB73" s="11"/>
    </row>
    <row r="74" spans="1:28" ht="14.25">
      <c r="A74" s="21"/>
      <c r="B74" s="21"/>
      <c r="X74" s="20" t="s">
        <v>335</v>
      </c>
      <c r="Y74" s="20" t="s">
        <v>336</v>
      </c>
      <c r="Z74"/>
      <c r="AB74" s="11"/>
    </row>
    <row r="75" spans="1:28" ht="14.25">
      <c r="A75" s="21"/>
      <c r="B75" s="21"/>
      <c r="X75" s="20" t="s">
        <v>337</v>
      </c>
      <c r="Y75" s="20" t="s">
        <v>338</v>
      </c>
      <c r="Z75"/>
      <c r="AB75" s="11"/>
    </row>
    <row r="76" spans="1:28" ht="14.25">
      <c r="A76" s="21"/>
      <c r="B76" s="21"/>
      <c r="X76" s="20" t="s">
        <v>339</v>
      </c>
      <c r="Y76" s="20" t="s">
        <v>340</v>
      </c>
      <c r="Z76"/>
      <c r="AB76" s="11"/>
    </row>
    <row r="77" spans="1:28" ht="14.25">
      <c r="A77" s="21"/>
      <c r="B77" s="21"/>
      <c r="X77" s="20" t="s">
        <v>341</v>
      </c>
      <c r="Y77" s="20" t="s">
        <v>342</v>
      </c>
      <c r="Z77"/>
      <c r="AB77" s="11"/>
    </row>
    <row r="78" spans="1:28" ht="14.25">
      <c r="A78" s="21"/>
      <c r="B78" s="21"/>
      <c r="X78" s="20" t="s">
        <v>343</v>
      </c>
      <c r="Y78" s="20" t="s">
        <v>344</v>
      </c>
      <c r="Z78"/>
      <c r="AB78" s="11"/>
    </row>
    <row r="79" spans="1:28" ht="14.25">
      <c r="A79" s="21"/>
      <c r="B79" s="21"/>
      <c r="X79" s="20" t="s">
        <v>345</v>
      </c>
      <c r="Y79" s="20" t="s">
        <v>346</v>
      </c>
      <c r="Z79"/>
      <c r="AB79" s="11"/>
    </row>
    <row r="80" spans="1:28" ht="14.25">
      <c r="A80" s="21"/>
      <c r="B80" s="21"/>
      <c r="X80" s="20" t="s">
        <v>347</v>
      </c>
      <c r="Y80" s="20" t="s">
        <v>348</v>
      </c>
      <c r="Z80"/>
      <c r="AB80" s="11"/>
    </row>
    <row r="81" spans="1:28" ht="14.25">
      <c r="A81" s="21"/>
      <c r="B81" s="21"/>
      <c r="X81" s="20" t="s">
        <v>349</v>
      </c>
      <c r="Y81" s="20" t="s">
        <v>350</v>
      </c>
      <c r="Z81"/>
      <c r="AB81" s="11"/>
    </row>
    <row r="82" spans="1:28" ht="14.25">
      <c r="A82" s="21"/>
      <c r="B82" s="21"/>
      <c r="X82" s="20" t="s">
        <v>204</v>
      </c>
      <c r="Y82" s="20" t="s">
        <v>203</v>
      </c>
      <c r="Z82"/>
      <c r="AB82" s="11"/>
    </row>
    <row r="83" spans="1:28" ht="14.25">
      <c r="A83" s="21"/>
      <c r="B83" s="21"/>
      <c r="X83" s="20" t="s">
        <v>351</v>
      </c>
      <c r="Y83" s="20" t="s">
        <v>352</v>
      </c>
      <c r="Z83"/>
      <c r="AB83" s="11"/>
    </row>
    <row r="84" spans="1:28" ht="14.25">
      <c r="A84" s="21"/>
      <c r="B84" s="21"/>
      <c r="X84" s="20" t="s">
        <v>353</v>
      </c>
      <c r="Y84" s="20" t="s">
        <v>354</v>
      </c>
      <c r="Z84"/>
      <c r="AB84" s="11"/>
    </row>
    <row r="85" spans="1:28" ht="14.25">
      <c r="A85" s="21"/>
      <c r="B85" s="21"/>
      <c r="X85" s="20" t="s">
        <v>355</v>
      </c>
      <c r="Y85" s="20" t="s">
        <v>356</v>
      </c>
      <c r="Z85"/>
      <c r="AB85" s="11"/>
    </row>
    <row r="86" spans="1:28" ht="14.25">
      <c r="A86" s="21"/>
      <c r="B86" s="21"/>
      <c r="X86" s="20" t="s">
        <v>357</v>
      </c>
      <c r="Y86" s="20" t="s">
        <v>358</v>
      </c>
      <c r="Z86"/>
      <c r="AB86" s="11"/>
    </row>
    <row r="87" spans="1:28" ht="14.25">
      <c r="A87" s="21"/>
      <c r="B87" s="21"/>
      <c r="X87" s="20" t="s">
        <v>359</v>
      </c>
      <c r="Y87" s="20" t="s">
        <v>360</v>
      </c>
      <c r="Z87"/>
      <c r="AB87" s="11"/>
    </row>
    <row r="88" spans="1:28" ht="14.25">
      <c r="A88" s="21"/>
      <c r="B88" s="21"/>
      <c r="X88" s="20" t="s">
        <v>361</v>
      </c>
      <c r="Y88" s="20" t="s">
        <v>362</v>
      </c>
      <c r="Z88"/>
      <c r="AB88" s="11"/>
    </row>
    <row r="89" spans="1:28" ht="14.25">
      <c r="A89" s="21"/>
      <c r="B89" s="21"/>
      <c r="X89" s="20" t="s">
        <v>363</v>
      </c>
      <c r="Y89" s="20" t="s">
        <v>364</v>
      </c>
      <c r="Z89"/>
      <c r="AB89" s="11"/>
    </row>
    <row r="90" spans="1:28" ht="14.25">
      <c r="A90" s="21"/>
      <c r="B90" s="21"/>
      <c r="X90" s="20" t="s">
        <v>365</v>
      </c>
      <c r="Y90" s="20" t="s">
        <v>366</v>
      </c>
      <c r="Z90"/>
      <c r="AB90" s="11"/>
    </row>
    <row r="91" spans="1:28" ht="14.25">
      <c r="A91" s="21"/>
      <c r="B91" s="21"/>
      <c r="X91" s="20" t="s">
        <v>367</v>
      </c>
      <c r="Y91" s="20" t="s">
        <v>368</v>
      </c>
      <c r="Z91"/>
      <c r="AB91" s="11"/>
    </row>
    <row r="92" spans="1:28" ht="14.25">
      <c r="A92" s="21"/>
      <c r="B92" s="21"/>
      <c r="X92" s="20" t="s">
        <v>369</v>
      </c>
      <c r="Y92" s="20" t="s">
        <v>370</v>
      </c>
      <c r="Z92"/>
      <c r="AB92" s="11"/>
    </row>
    <row r="93" spans="1:28" ht="14.25">
      <c r="A93" s="21"/>
      <c r="B93" s="21"/>
      <c r="X93" s="20" t="s">
        <v>371</v>
      </c>
      <c r="Y93" s="20" t="s">
        <v>372</v>
      </c>
      <c r="Z93"/>
      <c r="AB93" s="11"/>
    </row>
    <row r="94" spans="1:28" ht="14.25">
      <c r="A94" s="21"/>
      <c r="B94" s="21"/>
      <c r="X94" s="20" t="s">
        <v>373</v>
      </c>
      <c r="Y94" s="20" t="s">
        <v>374</v>
      </c>
      <c r="Z94"/>
      <c r="AB94" s="11"/>
    </row>
    <row r="95" spans="1:28" ht="14.25">
      <c r="A95" s="21"/>
      <c r="B95" s="21"/>
      <c r="X95" s="20" t="s">
        <v>375</v>
      </c>
      <c r="Y95" s="20" t="s">
        <v>376</v>
      </c>
      <c r="Z95"/>
      <c r="AB95" s="11"/>
    </row>
    <row r="96" spans="1:28" ht="14.25">
      <c r="A96" s="21"/>
      <c r="B96" s="21"/>
      <c r="X96" s="20" t="s">
        <v>377</v>
      </c>
      <c r="Y96" s="20" t="s">
        <v>378</v>
      </c>
      <c r="Z96"/>
      <c r="AB96" s="11"/>
    </row>
    <row r="97" spans="1:28" ht="14.25">
      <c r="A97" s="21"/>
      <c r="B97" s="21"/>
      <c r="X97" s="20" t="s">
        <v>379</v>
      </c>
      <c r="Y97" s="20" t="s">
        <v>380</v>
      </c>
      <c r="Z97"/>
      <c r="AB97"/>
    </row>
    <row r="98" spans="1:28" ht="14.25">
      <c r="A98" s="21"/>
      <c r="B98" s="21"/>
      <c r="X98" s="20" t="s">
        <v>381</v>
      </c>
      <c r="Y98" s="20" t="s">
        <v>382</v>
      </c>
      <c r="Z98"/>
      <c r="AB98"/>
    </row>
    <row r="99" spans="1:28" ht="14.25">
      <c r="A99" s="21"/>
      <c r="B99" s="21"/>
      <c r="X99" s="20" t="s">
        <v>383</v>
      </c>
      <c r="Y99" s="20" t="s">
        <v>384</v>
      </c>
      <c r="Z99"/>
      <c r="AB99"/>
    </row>
    <row r="100" spans="1:28" ht="14.25">
      <c r="A100" s="21"/>
      <c r="B100" s="21"/>
      <c r="X100" s="20" t="s">
        <v>385</v>
      </c>
      <c r="Y100" s="20" t="s">
        <v>386</v>
      </c>
      <c r="Z100"/>
      <c r="AB100"/>
    </row>
    <row r="101" spans="1:28" ht="14.25">
      <c r="A101" s="21"/>
      <c r="B101" s="21"/>
      <c r="X101" s="20" t="s">
        <v>387</v>
      </c>
      <c r="Y101" s="20" t="s">
        <v>388</v>
      </c>
      <c r="Z101"/>
      <c r="AB101"/>
    </row>
    <row r="102" spans="1:28" ht="14.25">
      <c r="A102" s="21"/>
      <c r="B102" s="21"/>
      <c r="X102" s="20" t="s">
        <v>389</v>
      </c>
      <c r="Y102" s="20" t="s">
        <v>390</v>
      </c>
      <c r="Z102"/>
      <c r="AB102"/>
    </row>
    <row r="103" spans="1:28" ht="14.25">
      <c r="A103" s="21"/>
      <c r="B103" s="21"/>
      <c r="X103" s="20" t="s">
        <v>391</v>
      </c>
      <c r="Y103" s="20" t="s">
        <v>392</v>
      </c>
      <c r="Z103"/>
      <c r="AB103"/>
    </row>
    <row r="104" spans="1:28" ht="14.25">
      <c r="A104" s="21"/>
      <c r="B104" s="21"/>
      <c r="X104" s="20" t="s">
        <v>393</v>
      </c>
      <c r="Y104" s="20" t="s">
        <v>394</v>
      </c>
      <c r="Z104"/>
      <c r="AB104"/>
    </row>
    <row r="105" spans="1:28" ht="14.25">
      <c r="A105" s="21"/>
      <c r="B105" s="21"/>
      <c r="X105" s="20" t="s">
        <v>395</v>
      </c>
      <c r="Y105" s="20" t="s">
        <v>396</v>
      </c>
      <c r="Z105"/>
      <c r="AB105"/>
    </row>
    <row r="106" spans="1:28" ht="14.25">
      <c r="A106" s="21"/>
      <c r="B106" s="21"/>
      <c r="X106" s="20" t="s">
        <v>397</v>
      </c>
      <c r="Y106" s="20" t="s">
        <v>398</v>
      </c>
      <c r="Z106"/>
      <c r="AB106"/>
    </row>
    <row r="107" spans="1:28" ht="14.25">
      <c r="A107" s="21"/>
      <c r="B107" s="21"/>
      <c r="X107" s="20" t="s">
        <v>399</v>
      </c>
      <c r="Y107" s="20" t="s">
        <v>400</v>
      </c>
      <c r="Z107"/>
      <c r="AB107"/>
    </row>
    <row r="108" spans="1:28" ht="14.25">
      <c r="A108" s="21"/>
      <c r="B108" s="21"/>
      <c r="X108" s="20" t="s">
        <v>401</v>
      </c>
      <c r="Y108" s="20" t="s">
        <v>402</v>
      </c>
      <c r="Z108"/>
      <c r="AB108"/>
    </row>
    <row r="109" spans="1:28" ht="14.25">
      <c r="A109" s="21"/>
      <c r="B109" s="21"/>
      <c r="X109" s="20" t="s">
        <v>403</v>
      </c>
      <c r="Y109" s="20" t="s">
        <v>404</v>
      </c>
      <c r="Z109"/>
      <c r="AB109"/>
    </row>
    <row r="110" spans="1:28" ht="14.25">
      <c r="A110" s="21"/>
      <c r="B110" s="21"/>
      <c r="X110" s="20" t="s">
        <v>405</v>
      </c>
      <c r="Y110" s="20" t="s">
        <v>406</v>
      </c>
      <c r="Z110"/>
      <c r="AB110"/>
    </row>
    <row r="111" spans="1:28" ht="14.25">
      <c r="A111" s="21"/>
      <c r="B111" s="21"/>
      <c r="X111" s="20" t="s">
        <v>407</v>
      </c>
      <c r="Y111" s="20" t="s">
        <v>408</v>
      </c>
      <c r="Z111"/>
      <c r="AB111"/>
    </row>
    <row r="112" spans="1:28" ht="14.25">
      <c r="A112" s="21"/>
      <c r="B112" s="21"/>
      <c r="X112" s="20" t="s">
        <v>409</v>
      </c>
      <c r="Y112" s="20" t="s">
        <v>410</v>
      </c>
      <c r="Z112"/>
      <c r="AB112"/>
    </row>
    <row r="113" spans="1:28" ht="14.25">
      <c r="A113" s="21"/>
      <c r="B113" s="21"/>
      <c r="X113" s="20" t="s">
        <v>411</v>
      </c>
      <c r="Y113" s="20" t="s">
        <v>412</v>
      </c>
      <c r="Z113"/>
      <c r="AB113"/>
    </row>
    <row r="114" spans="1:28" ht="14.25">
      <c r="A114" s="21"/>
      <c r="B114" s="21"/>
      <c r="X114" s="20" t="s">
        <v>413</v>
      </c>
      <c r="Y114" s="20" t="s">
        <v>414</v>
      </c>
      <c r="Z114"/>
      <c r="AB114"/>
    </row>
    <row r="115" spans="1:28" ht="14.25">
      <c r="A115" s="21"/>
      <c r="B115" s="21"/>
      <c r="X115" s="20" t="s">
        <v>415</v>
      </c>
      <c r="Y115" s="20" t="s">
        <v>416</v>
      </c>
      <c r="Z115"/>
      <c r="AB115"/>
    </row>
    <row r="116" spans="1:28" ht="14.25">
      <c r="A116" s="21"/>
      <c r="B116" s="21"/>
      <c r="X116" s="20" t="s">
        <v>417</v>
      </c>
      <c r="Y116" s="20" t="s">
        <v>418</v>
      </c>
      <c r="Z116"/>
      <c r="AB116"/>
    </row>
    <row r="117" spans="1:28" ht="14.25">
      <c r="A117" s="21"/>
      <c r="B117" s="21"/>
      <c r="X117" s="20" t="s">
        <v>419</v>
      </c>
      <c r="Y117" s="20" t="s">
        <v>420</v>
      </c>
      <c r="Z117"/>
      <c r="AB117"/>
    </row>
    <row r="118" spans="1:28" ht="14.25">
      <c r="A118" s="21"/>
      <c r="B118" s="21"/>
      <c r="X118" s="20" t="s">
        <v>421</v>
      </c>
      <c r="Y118" s="20" t="s">
        <v>422</v>
      </c>
      <c r="Z118"/>
      <c r="AB118"/>
    </row>
    <row r="119" spans="1:28" ht="14.25">
      <c r="A119" s="21"/>
      <c r="B119" s="21"/>
      <c r="X119" s="20" t="s">
        <v>423</v>
      </c>
      <c r="Y119" s="20" t="s">
        <v>424</v>
      </c>
      <c r="Z119"/>
      <c r="AB119"/>
    </row>
    <row r="120" spans="1:28" ht="14.25">
      <c r="A120" s="21"/>
      <c r="B120" s="21"/>
      <c r="X120" s="20" t="s">
        <v>425</v>
      </c>
      <c r="Y120" s="20" t="s">
        <v>426</v>
      </c>
      <c r="Z120"/>
      <c r="AB120"/>
    </row>
    <row r="121" spans="1:28" ht="14.25">
      <c r="A121" s="21"/>
      <c r="B121" s="21"/>
      <c r="X121" s="20" t="s">
        <v>427</v>
      </c>
      <c r="Y121" s="20" t="s">
        <v>428</v>
      </c>
      <c r="Z121"/>
      <c r="AB121"/>
    </row>
    <row r="122" spans="1:28" ht="14.25">
      <c r="A122" s="21"/>
      <c r="B122" s="21"/>
      <c r="X122" s="20" t="s">
        <v>429</v>
      </c>
      <c r="Y122" s="20" t="s">
        <v>430</v>
      </c>
      <c r="Z122"/>
      <c r="AB122"/>
    </row>
    <row r="123" spans="1:28" ht="14.25">
      <c r="A123" s="21"/>
      <c r="B123" s="21"/>
      <c r="X123" s="20" t="s">
        <v>431</v>
      </c>
      <c r="Y123" s="20" t="s">
        <v>432</v>
      </c>
      <c r="Z123"/>
      <c r="AB123"/>
    </row>
    <row r="124" spans="1:28" ht="14.25">
      <c r="A124" s="21"/>
      <c r="B124" s="21"/>
      <c r="X124" s="20" t="s">
        <v>433</v>
      </c>
      <c r="Y124" s="20" t="s">
        <v>434</v>
      </c>
      <c r="Z124"/>
      <c r="AB124"/>
    </row>
    <row r="125" spans="1:28" ht="14.25">
      <c r="A125" s="21"/>
      <c r="B125" s="21"/>
      <c r="X125" s="20" t="s">
        <v>435</v>
      </c>
      <c r="Y125" s="20" t="s">
        <v>436</v>
      </c>
      <c r="Z125"/>
      <c r="AB125"/>
    </row>
    <row r="126" spans="1:28" ht="14.25">
      <c r="A126" s="21"/>
      <c r="B126" s="21"/>
      <c r="X126" s="20" t="s">
        <v>437</v>
      </c>
      <c r="Y126" s="20" t="s">
        <v>438</v>
      </c>
      <c r="Z126"/>
      <c r="AB126"/>
    </row>
    <row r="127" spans="1:28" ht="14.25">
      <c r="A127" s="21"/>
      <c r="B127" s="21"/>
      <c r="X127" s="20" t="s">
        <v>196</v>
      </c>
      <c r="Y127" s="20" t="s">
        <v>195</v>
      </c>
      <c r="Z127"/>
      <c r="AB127"/>
    </row>
    <row r="128" spans="1:28" ht="14.25">
      <c r="A128" s="21"/>
      <c r="B128" s="21"/>
      <c r="X128" s="20" t="s">
        <v>439</v>
      </c>
      <c r="Y128" s="20" t="s">
        <v>440</v>
      </c>
      <c r="Z128"/>
      <c r="AB128"/>
    </row>
    <row r="129" spans="1:28" ht="14.25">
      <c r="A129" s="21"/>
      <c r="B129" s="21"/>
      <c r="X129" s="20" t="s">
        <v>441</v>
      </c>
      <c r="Y129" s="20" t="s">
        <v>442</v>
      </c>
      <c r="Z129"/>
      <c r="AB129"/>
    </row>
    <row r="130" spans="1:28" ht="14.25">
      <c r="A130" s="21"/>
      <c r="B130" s="21"/>
      <c r="X130" s="20" t="s">
        <v>443</v>
      </c>
      <c r="Y130" s="20" t="s">
        <v>444</v>
      </c>
      <c r="Z130"/>
      <c r="AB130"/>
    </row>
    <row r="131" spans="1:28" ht="14.25">
      <c r="A131" s="21"/>
      <c r="B131" s="21"/>
      <c r="X131" s="20" t="s">
        <v>445</v>
      </c>
      <c r="Y131" s="20" t="s">
        <v>446</v>
      </c>
      <c r="Z131"/>
      <c r="AB131"/>
    </row>
    <row r="132" spans="1:28" ht="14.25">
      <c r="A132" s="21"/>
      <c r="B132" s="21"/>
      <c r="X132" s="20" t="s">
        <v>447</v>
      </c>
      <c r="Y132" s="20" t="s">
        <v>448</v>
      </c>
      <c r="Z132"/>
      <c r="AB132"/>
    </row>
    <row r="133" spans="1:28" ht="14.25">
      <c r="A133" s="21"/>
      <c r="B133" s="21"/>
      <c r="X133" s="20" t="s">
        <v>449</v>
      </c>
      <c r="Y133" s="20" t="s">
        <v>450</v>
      </c>
      <c r="Z133"/>
      <c r="AB133"/>
    </row>
    <row r="134" spans="1:28" ht="14.25">
      <c r="A134" s="21"/>
      <c r="B134" s="21"/>
      <c r="X134" s="20" t="s">
        <v>451</v>
      </c>
      <c r="Y134" s="20" t="s">
        <v>452</v>
      </c>
      <c r="Z134"/>
      <c r="AB134"/>
    </row>
    <row r="135" spans="1:28" ht="14.25">
      <c r="A135" s="21"/>
      <c r="B135" s="21"/>
      <c r="X135" s="20" t="s">
        <v>453</v>
      </c>
      <c r="Y135" s="20" t="s">
        <v>454</v>
      </c>
      <c r="Z135"/>
      <c r="AB135"/>
    </row>
    <row r="136" spans="1:28" ht="14.25">
      <c r="A136" s="21"/>
      <c r="B136" s="21"/>
      <c r="X136" s="20" t="s">
        <v>455</v>
      </c>
      <c r="Y136" s="20" t="s">
        <v>456</v>
      </c>
      <c r="Z136"/>
      <c r="AB136"/>
    </row>
    <row r="137" spans="1:28" ht="14.25">
      <c r="A137" s="21"/>
      <c r="B137" s="21"/>
      <c r="X137" s="20" t="s">
        <v>457</v>
      </c>
      <c r="Y137" s="20" t="s">
        <v>458</v>
      </c>
      <c r="Z137"/>
      <c r="AB137"/>
    </row>
    <row r="138" spans="1:28" ht="14.25">
      <c r="A138" s="21"/>
      <c r="B138" s="21"/>
      <c r="X138" s="20" t="s">
        <v>459</v>
      </c>
      <c r="Y138" s="20" t="s">
        <v>460</v>
      </c>
      <c r="Z138"/>
      <c r="AB138"/>
    </row>
    <row r="139" spans="1:28" ht="14.25">
      <c r="A139" s="21"/>
      <c r="B139" s="21"/>
      <c r="X139" s="20" t="s">
        <v>461</v>
      </c>
      <c r="Y139" s="20" t="s">
        <v>462</v>
      </c>
      <c r="Z139"/>
      <c r="AB139"/>
    </row>
    <row r="140" spans="1:28" ht="14.25">
      <c r="A140" s="21"/>
      <c r="B140" s="21"/>
      <c r="X140" s="20" t="s">
        <v>463</v>
      </c>
      <c r="Y140" s="20" t="s">
        <v>464</v>
      </c>
      <c r="Z140"/>
      <c r="AB140"/>
    </row>
    <row r="141" spans="1:28" ht="14.25">
      <c r="A141" s="21"/>
      <c r="B141" s="21"/>
      <c r="X141" s="20" t="s">
        <v>465</v>
      </c>
      <c r="Y141" s="20" t="s">
        <v>466</v>
      </c>
      <c r="Z141"/>
      <c r="AB141"/>
    </row>
    <row r="142" spans="1:28" ht="14.25">
      <c r="A142" s="21"/>
      <c r="B142" s="21"/>
      <c r="X142" s="20" t="s">
        <v>467</v>
      </c>
      <c r="Y142" s="20" t="s">
        <v>468</v>
      </c>
      <c r="Z142"/>
      <c r="AB142"/>
    </row>
    <row r="143" spans="1:28" ht="14.25">
      <c r="A143" s="21"/>
      <c r="B143" s="21"/>
      <c r="X143" s="20" t="s">
        <v>469</v>
      </c>
      <c r="Y143" s="20" t="s">
        <v>470</v>
      </c>
      <c r="Z143"/>
      <c r="AB143"/>
    </row>
    <row r="144" spans="1:28" ht="14.25">
      <c r="A144" s="21"/>
      <c r="B144" s="21"/>
      <c r="X144" s="20" t="s">
        <v>471</v>
      </c>
      <c r="Y144" s="20" t="s">
        <v>472</v>
      </c>
      <c r="Z144"/>
      <c r="AB144"/>
    </row>
    <row r="145" spans="1:28" ht="14.25">
      <c r="A145" s="21"/>
      <c r="B145" s="21"/>
      <c r="X145" s="20" t="s">
        <v>473</v>
      </c>
      <c r="Y145" s="20" t="s">
        <v>474</v>
      </c>
      <c r="Z145"/>
      <c r="AB145"/>
    </row>
    <row r="146" spans="1:28" ht="14.25">
      <c r="A146" s="21"/>
      <c r="B146" s="21"/>
      <c r="X146" s="20" t="s">
        <v>475</v>
      </c>
      <c r="Y146" s="20" t="s">
        <v>476</v>
      </c>
      <c r="Z146"/>
      <c r="AB146"/>
    </row>
    <row r="147" spans="1:28" ht="14.25">
      <c r="A147" s="21"/>
      <c r="B147" s="21"/>
      <c r="X147" s="20" t="s">
        <v>477</v>
      </c>
      <c r="Y147" s="20" t="s">
        <v>478</v>
      </c>
      <c r="Z147"/>
      <c r="AB147"/>
    </row>
    <row r="148" spans="1:28" ht="14.25">
      <c r="A148" s="21"/>
      <c r="B148" s="21"/>
      <c r="X148" s="20" t="s">
        <v>479</v>
      </c>
      <c r="Y148" s="20" t="s">
        <v>480</v>
      </c>
      <c r="Z148"/>
      <c r="AB148"/>
    </row>
    <row r="149" spans="1:28" ht="14.25">
      <c r="A149" s="21"/>
      <c r="B149" s="21"/>
      <c r="X149" s="20" t="s">
        <v>481</v>
      </c>
      <c r="Y149" s="20" t="s">
        <v>482</v>
      </c>
      <c r="Z149"/>
      <c r="AB149"/>
    </row>
    <row r="150" spans="1:28" ht="14.25">
      <c r="A150" s="21"/>
      <c r="B150" s="21"/>
      <c r="X150" s="20" t="s">
        <v>483</v>
      </c>
      <c r="Y150" s="20" t="s">
        <v>484</v>
      </c>
      <c r="Z150"/>
      <c r="AB150"/>
    </row>
    <row r="151" spans="1:28" ht="14.25">
      <c r="A151" s="21"/>
      <c r="B151" s="21"/>
      <c r="X151" s="20" t="s">
        <v>485</v>
      </c>
      <c r="Y151" s="20" t="s">
        <v>486</v>
      </c>
      <c r="Z151"/>
      <c r="AB151"/>
    </row>
    <row r="152" spans="1:28" ht="14.25">
      <c r="A152" s="21"/>
      <c r="B152" s="21"/>
      <c r="X152" s="20" t="s">
        <v>487</v>
      </c>
      <c r="Y152" s="20" t="s">
        <v>488</v>
      </c>
      <c r="Z152"/>
      <c r="AB152"/>
    </row>
    <row r="153" spans="1:28" ht="14.25">
      <c r="A153" s="21"/>
      <c r="B153" s="21"/>
      <c r="X153" s="20" t="s">
        <v>489</v>
      </c>
      <c r="Y153" s="20" t="s">
        <v>490</v>
      </c>
      <c r="Z153"/>
      <c r="AB153"/>
    </row>
    <row r="154" spans="1:28" ht="14.25">
      <c r="A154" s="21"/>
      <c r="B154" s="21"/>
      <c r="X154" s="20" t="s">
        <v>491</v>
      </c>
      <c r="Y154" s="20" t="s">
        <v>492</v>
      </c>
      <c r="Z154"/>
      <c r="AB154"/>
    </row>
    <row r="155" spans="1:28" ht="14.25">
      <c r="A155" s="21"/>
      <c r="B155" s="21"/>
      <c r="X155" s="20" t="s">
        <v>493</v>
      </c>
      <c r="Y155" s="20" t="s">
        <v>494</v>
      </c>
      <c r="Z155"/>
      <c r="AB155"/>
    </row>
    <row r="156" spans="1:28" ht="14.25">
      <c r="A156" s="21"/>
      <c r="B156" s="21"/>
      <c r="X156" s="20" t="s">
        <v>495</v>
      </c>
      <c r="Y156" s="20" t="s">
        <v>496</v>
      </c>
      <c r="Z156"/>
      <c r="AB156"/>
    </row>
    <row r="157" spans="1:28" ht="14.25">
      <c r="A157" s="21"/>
      <c r="B157" s="21"/>
      <c r="X157" s="20" t="s">
        <v>497</v>
      </c>
      <c r="Y157" s="20" t="s">
        <v>498</v>
      </c>
      <c r="Z157"/>
      <c r="AB157"/>
    </row>
    <row r="158" spans="1:28" ht="14.25">
      <c r="A158" s="21"/>
      <c r="B158" s="21"/>
      <c r="X158" s="20" t="s">
        <v>499</v>
      </c>
      <c r="Y158" s="20" t="s">
        <v>500</v>
      </c>
      <c r="Z158"/>
      <c r="AB158"/>
    </row>
    <row r="159" spans="1:28" ht="14.25">
      <c r="A159" s="21"/>
      <c r="B159" s="21"/>
      <c r="X159" s="20" t="s">
        <v>501</v>
      </c>
      <c r="Y159" s="20" t="s">
        <v>502</v>
      </c>
      <c r="Z159"/>
      <c r="AB159"/>
    </row>
    <row r="160" spans="1:28" ht="14.25">
      <c r="A160" s="21"/>
      <c r="B160" s="21"/>
      <c r="X160" s="20" t="s">
        <v>503</v>
      </c>
      <c r="Y160" s="20" t="s">
        <v>504</v>
      </c>
      <c r="Z160"/>
      <c r="AB160"/>
    </row>
    <row r="161" spans="1:28" ht="14.25">
      <c r="A161" s="21"/>
      <c r="B161" s="21"/>
      <c r="X161" s="20" t="s">
        <v>505</v>
      </c>
      <c r="Y161" s="20" t="s">
        <v>506</v>
      </c>
      <c r="Z161"/>
      <c r="AB161"/>
    </row>
    <row r="162" spans="1:28" ht="14.25">
      <c r="A162" s="21"/>
      <c r="B162" s="21"/>
      <c r="X162" s="20" t="s">
        <v>507</v>
      </c>
      <c r="Y162" s="20" t="s">
        <v>508</v>
      </c>
      <c r="Z162"/>
      <c r="AB162"/>
    </row>
    <row r="163" spans="1:28" ht="14.25">
      <c r="A163" s="21"/>
      <c r="B163" s="21"/>
      <c r="X163" s="20" t="s">
        <v>187</v>
      </c>
      <c r="Y163" s="20" t="s">
        <v>186</v>
      </c>
      <c r="Z163"/>
      <c r="AB163"/>
    </row>
    <row r="164" spans="1:28" ht="14.25">
      <c r="A164" s="21"/>
      <c r="B164" s="21"/>
      <c r="X164" s="20" t="s">
        <v>509</v>
      </c>
      <c r="Y164" s="20" t="s">
        <v>510</v>
      </c>
      <c r="Z164"/>
      <c r="AB164"/>
    </row>
    <row r="165" spans="1:28" ht="14.25">
      <c r="A165" s="21"/>
      <c r="B165" s="21"/>
      <c r="X165" s="20" t="s">
        <v>511</v>
      </c>
      <c r="Y165" s="20" t="s">
        <v>512</v>
      </c>
      <c r="Z165"/>
      <c r="AB165"/>
    </row>
    <row r="166" spans="1:28" ht="14.25">
      <c r="A166" s="21"/>
      <c r="B166" s="21"/>
      <c r="X166" s="20" t="s">
        <v>513</v>
      </c>
      <c r="Y166" s="20" t="s">
        <v>514</v>
      </c>
      <c r="Z166"/>
      <c r="AB166"/>
    </row>
    <row r="167" spans="1:28" ht="14.25">
      <c r="A167" s="21"/>
      <c r="B167" s="21"/>
      <c r="X167" s="20" t="s">
        <v>515</v>
      </c>
      <c r="Y167" s="20" t="s">
        <v>516</v>
      </c>
      <c r="Z167"/>
      <c r="AB167"/>
    </row>
    <row r="168" spans="1:28" ht="14.25">
      <c r="A168" s="21"/>
      <c r="B168" s="21"/>
      <c r="X168" s="20" t="s">
        <v>517</v>
      </c>
      <c r="Y168" s="20" t="s">
        <v>518</v>
      </c>
      <c r="Z168"/>
      <c r="AB168"/>
    </row>
    <row r="169" spans="1:28" ht="14.25">
      <c r="A169" s="21"/>
      <c r="B169" s="21"/>
      <c r="X169" s="20" t="s">
        <v>519</v>
      </c>
      <c r="Y169" s="20" t="s">
        <v>520</v>
      </c>
      <c r="Z169"/>
      <c r="AB169"/>
    </row>
    <row r="170" spans="1:28" ht="14.25">
      <c r="A170" s="21"/>
      <c r="B170" s="21"/>
      <c r="X170" s="20" t="s">
        <v>521</v>
      </c>
      <c r="Y170" s="20" t="s">
        <v>522</v>
      </c>
      <c r="Z170"/>
      <c r="AB170"/>
    </row>
    <row r="171" spans="1:28" ht="14.25">
      <c r="A171" s="21"/>
      <c r="B171" s="21"/>
      <c r="X171" s="20" t="s">
        <v>523</v>
      </c>
      <c r="Y171" s="20" t="s">
        <v>524</v>
      </c>
      <c r="Z171"/>
      <c r="AB171"/>
    </row>
    <row r="172" spans="1:28" ht="14.25">
      <c r="A172" s="21"/>
      <c r="B172" s="21"/>
      <c r="X172" s="20" t="s">
        <v>525</v>
      </c>
      <c r="Y172" s="20" t="s">
        <v>526</v>
      </c>
      <c r="Z172"/>
      <c r="AB172"/>
    </row>
    <row r="173" spans="1:28" ht="14.25">
      <c r="A173" s="21"/>
      <c r="B173" s="21"/>
      <c r="X173" s="20" t="s">
        <v>527</v>
      </c>
      <c r="Y173" s="20" t="s">
        <v>528</v>
      </c>
      <c r="Z173"/>
      <c r="AB173"/>
    </row>
    <row r="174" spans="1:28" ht="14.25">
      <c r="A174" s="21"/>
      <c r="B174" s="21"/>
      <c r="X174" s="20" t="s">
        <v>529</v>
      </c>
      <c r="Y174" s="20" t="s">
        <v>530</v>
      </c>
      <c r="Z174"/>
      <c r="AB174"/>
    </row>
    <row r="175" spans="1:28" ht="14.25">
      <c r="A175" s="21"/>
      <c r="B175" s="21"/>
      <c r="X175" s="20" t="s">
        <v>531</v>
      </c>
      <c r="Y175" s="20" t="s">
        <v>532</v>
      </c>
      <c r="Z175"/>
      <c r="AB175"/>
    </row>
    <row r="176" spans="1:28" ht="14.25">
      <c r="A176" s="21"/>
      <c r="B176" s="21"/>
      <c r="X176" s="20" t="s">
        <v>533</v>
      </c>
      <c r="Y176" s="20" t="s">
        <v>534</v>
      </c>
      <c r="Z176"/>
      <c r="AB176"/>
    </row>
    <row r="177" spans="1:28" ht="14.25">
      <c r="A177" s="21"/>
      <c r="B177" s="21"/>
      <c r="X177" s="20" t="s">
        <v>535</v>
      </c>
      <c r="Y177" s="20" t="s">
        <v>536</v>
      </c>
      <c r="Z177"/>
      <c r="AB177"/>
    </row>
    <row r="178" spans="1:28" ht="14.25">
      <c r="A178" s="21"/>
      <c r="B178" s="21"/>
      <c r="X178" s="20" t="s">
        <v>537</v>
      </c>
      <c r="Y178" s="20" t="s">
        <v>538</v>
      </c>
      <c r="Z178"/>
      <c r="AB178"/>
    </row>
    <row r="179" spans="1:28" ht="14.25">
      <c r="A179" s="21"/>
      <c r="B179" s="21"/>
      <c r="X179" s="20" t="s">
        <v>539</v>
      </c>
      <c r="Y179" s="20" t="s">
        <v>540</v>
      </c>
      <c r="Z179"/>
      <c r="AB179"/>
    </row>
    <row r="180" spans="1:28" ht="14.25">
      <c r="A180" s="21"/>
      <c r="B180" s="21"/>
      <c r="X180" s="20" t="s">
        <v>541</v>
      </c>
      <c r="Y180" s="20" t="s">
        <v>542</v>
      </c>
      <c r="Z180"/>
      <c r="AB180"/>
    </row>
    <row r="181" spans="1:28" ht="14.25">
      <c r="A181" s="21"/>
      <c r="B181" s="21"/>
      <c r="X181" s="20" t="s">
        <v>543</v>
      </c>
      <c r="Y181" s="20" t="s">
        <v>544</v>
      </c>
      <c r="Z181"/>
      <c r="AB181"/>
    </row>
    <row r="182" spans="1:28" ht="14.25">
      <c r="A182" s="21"/>
      <c r="B182" s="21"/>
      <c r="X182" s="20" t="s">
        <v>545</v>
      </c>
      <c r="Y182" s="20" t="s">
        <v>546</v>
      </c>
      <c r="Z182"/>
      <c r="AB182"/>
    </row>
    <row r="183" spans="1:28" ht="14.25">
      <c r="A183" s="21"/>
      <c r="B183" s="21"/>
      <c r="X183" s="20" t="s">
        <v>547</v>
      </c>
      <c r="Y183" s="20" t="s">
        <v>548</v>
      </c>
      <c r="Z183"/>
      <c r="AB183"/>
    </row>
    <row r="184" spans="1:28" ht="14.25">
      <c r="A184" s="21"/>
      <c r="B184" s="21"/>
      <c r="X184" s="20" t="s">
        <v>549</v>
      </c>
      <c r="Y184" s="20" t="s">
        <v>550</v>
      </c>
      <c r="Z184"/>
      <c r="AB184"/>
    </row>
    <row r="185" spans="1:28" ht="14.25">
      <c r="A185" s="21"/>
      <c r="B185" s="21"/>
      <c r="X185" s="20" t="s">
        <v>551</v>
      </c>
      <c r="Y185" s="20" t="s">
        <v>552</v>
      </c>
      <c r="Z185"/>
      <c r="AB185"/>
    </row>
    <row r="186" spans="1:28" ht="14.25">
      <c r="A186" s="21"/>
      <c r="B186" s="21"/>
      <c r="X186" s="20" t="s">
        <v>553</v>
      </c>
      <c r="Y186" s="20" t="s">
        <v>554</v>
      </c>
      <c r="Z186"/>
      <c r="AB186"/>
    </row>
    <row r="187" spans="1:28" ht="14.25">
      <c r="A187" s="21"/>
      <c r="B187" s="21"/>
      <c r="X187" s="20" t="s">
        <v>555</v>
      </c>
      <c r="Y187" s="20" t="s">
        <v>556</v>
      </c>
      <c r="Z187"/>
      <c r="AB187"/>
    </row>
    <row r="188" spans="1:28" ht="14.25">
      <c r="A188" s="21"/>
      <c r="B188" s="21"/>
      <c r="X188" s="20" t="s">
        <v>557</v>
      </c>
      <c r="Y188" s="20" t="s">
        <v>558</v>
      </c>
      <c r="Z188"/>
      <c r="AB188"/>
    </row>
    <row r="189" spans="1:28" ht="14.25">
      <c r="A189" s="21"/>
      <c r="B189" s="21"/>
      <c r="X189" s="20" t="s">
        <v>559</v>
      </c>
      <c r="Y189" s="20" t="s">
        <v>560</v>
      </c>
      <c r="Z189"/>
      <c r="AB189"/>
    </row>
    <row r="190" spans="1:28" ht="14.25">
      <c r="A190" s="21"/>
      <c r="B190" s="21"/>
      <c r="X190" s="20" t="s">
        <v>561</v>
      </c>
      <c r="Y190" s="20" t="s">
        <v>562</v>
      </c>
      <c r="Z190"/>
      <c r="AB190"/>
    </row>
    <row r="191" spans="1:28" ht="14.25">
      <c r="A191" s="21"/>
      <c r="B191" s="21"/>
      <c r="X191" s="20" t="s">
        <v>563</v>
      </c>
      <c r="Y191" s="20" t="s">
        <v>564</v>
      </c>
      <c r="Z191"/>
      <c r="AB191"/>
    </row>
    <row r="192" spans="1:28" ht="14.25">
      <c r="A192" s="21"/>
      <c r="B192" s="21"/>
      <c r="X192" s="20" t="s">
        <v>565</v>
      </c>
      <c r="Y192" s="20" t="s">
        <v>566</v>
      </c>
      <c r="Z192"/>
      <c r="AB192"/>
    </row>
    <row r="193" spans="1:28" ht="14.25">
      <c r="A193" s="21"/>
      <c r="B193" s="21"/>
      <c r="X193" s="20" t="s">
        <v>567</v>
      </c>
      <c r="Y193" s="20" t="s">
        <v>568</v>
      </c>
      <c r="Z193"/>
      <c r="AB193"/>
    </row>
    <row r="194" spans="1:28" ht="14.25">
      <c r="A194" s="21"/>
      <c r="B194" s="21"/>
      <c r="X194" s="20" t="s">
        <v>569</v>
      </c>
      <c r="Y194" s="20" t="s">
        <v>570</v>
      </c>
      <c r="Z194"/>
      <c r="AB194"/>
    </row>
    <row r="195" spans="1:28" ht="14.25">
      <c r="A195" s="21"/>
      <c r="B195" s="21"/>
      <c r="X195" s="20" t="s">
        <v>571</v>
      </c>
      <c r="Y195" s="20" t="s">
        <v>572</v>
      </c>
      <c r="Z195"/>
      <c r="AB195"/>
    </row>
    <row r="196" spans="1:28" ht="14.25">
      <c r="A196" s="21"/>
      <c r="B196" s="21"/>
      <c r="X196" s="20" t="s">
        <v>573</v>
      </c>
      <c r="Y196" s="20" t="s">
        <v>574</v>
      </c>
      <c r="Z196"/>
      <c r="AB196"/>
    </row>
    <row r="197" spans="1:28" ht="14.25">
      <c r="A197" s="21"/>
      <c r="B197" s="21"/>
      <c r="X197" s="20" t="s">
        <v>575</v>
      </c>
      <c r="Y197" s="20" t="s">
        <v>576</v>
      </c>
      <c r="Z197"/>
      <c r="AB197"/>
    </row>
    <row r="198" spans="1:28" ht="14.25">
      <c r="A198" s="21"/>
      <c r="B198" s="21"/>
      <c r="X198" s="20" t="s">
        <v>577</v>
      </c>
      <c r="Y198" s="20" t="s">
        <v>578</v>
      </c>
      <c r="Z198"/>
      <c r="AB198"/>
    </row>
    <row r="199" spans="1:28" ht="14.25">
      <c r="A199" s="21"/>
      <c r="B199" s="21"/>
      <c r="X199" s="20" t="s">
        <v>579</v>
      </c>
      <c r="Y199" s="20" t="s">
        <v>580</v>
      </c>
      <c r="Z199"/>
      <c r="AB199"/>
    </row>
    <row r="200" spans="1:28" ht="14.25">
      <c r="A200" s="21"/>
      <c r="B200" s="21"/>
      <c r="X200" s="20" t="s">
        <v>581</v>
      </c>
      <c r="Y200" s="20" t="s">
        <v>582</v>
      </c>
      <c r="Z200"/>
      <c r="AB200"/>
    </row>
    <row r="201" spans="1:28" ht="14.25">
      <c r="A201" s="21"/>
      <c r="B201" s="21"/>
      <c r="X201" s="20" t="s">
        <v>583</v>
      </c>
      <c r="Y201" s="20" t="s">
        <v>584</v>
      </c>
      <c r="Z201"/>
      <c r="AB201"/>
    </row>
    <row r="202" spans="1:28" ht="14.25">
      <c r="A202" s="21"/>
      <c r="B202" s="21"/>
      <c r="X202" s="20" t="s">
        <v>585</v>
      </c>
      <c r="Y202" s="20" t="s">
        <v>586</v>
      </c>
      <c r="Z202"/>
      <c r="AB202"/>
    </row>
    <row r="203" spans="1:28" ht="14.25">
      <c r="A203" s="21"/>
      <c r="B203" s="21"/>
      <c r="X203" s="20" t="s">
        <v>587</v>
      </c>
      <c r="Y203" s="20" t="s">
        <v>588</v>
      </c>
      <c r="Z203"/>
      <c r="AB203"/>
    </row>
    <row r="204" spans="1:28" ht="14.25">
      <c r="A204" s="21"/>
      <c r="B204" s="21"/>
      <c r="X204" s="20" t="s">
        <v>589</v>
      </c>
      <c r="Y204" s="20" t="s">
        <v>590</v>
      </c>
      <c r="Z204"/>
      <c r="AB204"/>
    </row>
    <row r="205" spans="1:28" ht="14.25">
      <c r="A205" s="21"/>
      <c r="B205" s="21"/>
      <c r="X205" s="20" t="s">
        <v>591</v>
      </c>
      <c r="Y205" s="20" t="s">
        <v>592</v>
      </c>
      <c r="Z205"/>
      <c r="AB205"/>
    </row>
    <row r="206" spans="1:28" ht="14.25">
      <c r="A206" s="21"/>
      <c r="B206" s="21"/>
      <c r="X206" s="20" t="s">
        <v>593</v>
      </c>
      <c r="Y206" s="20" t="s">
        <v>594</v>
      </c>
      <c r="Z206"/>
      <c r="AB206"/>
    </row>
    <row r="207" spans="1:28" ht="14.25">
      <c r="A207" s="21"/>
      <c r="B207" s="21"/>
      <c r="X207" s="20" t="s">
        <v>595</v>
      </c>
      <c r="Y207" s="20" t="s">
        <v>596</v>
      </c>
      <c r="Z207"/>
      <c r="AB207"/>
    </row>
    <row r="208" spans="1:28" ht="14.25">
      <c r="A208" s="21"/>
      <c r="B208" s="21"/>
      <c r="X208" s="20" t="s">
        <v>597</v>
      </c>
      <c r="Y208" s="20" t="s">
        <v>598</v>
      </c>
      <c r="Z208"/>
      <c r="AB208"/>
    </row>
    <row r="209" spans="1:28" ht="14.25">
      <c r="A209" s="21"/>
      <c r="B209" s="21"/>
      <c r="X209" s="20" t="s">
        <v>599</v>
      </c>
      <c r="Y209" s="20" t="s">
        <v>600</v>
      </c>
      <c r="Z209"/>
      <c r="AB209"/>
    </row>
    <row r="210" spans="1:28" ht="14.25">
      <c r="A210" s="21"/>
      <c r="B210" s="21"/>
      <c r="X210" s="20" t="s">
        <v>601</v>
      </c>
      <c r="Y210" s="20" t="s">
        <v>602</v>
      </c>
      <c r="Z210"/>
      <c r="AB210"/>
    </row>
    <row r="211" spans="1:28" ht="14.25">
      <c r="A211" s="21"/>
      <c r="B211" s="21"/>
      <c r="X211" s="20" t="s">
        <v>603</v>
      </c>
      <c r="Y211" s="20" t="s">
        <v>604</v>
      </c>
      <c r="Z211"/>
      <c r="AB211"/>
    </row>
    <row r="212" spans="1:28" ht="14.25">
      <c r="A212" s="21"/>
      <c r="B212" s="21"/>
      <c r="X212" s="20" t="s">
        <v>605</v>
      </c>
      <c r="Y212" s="20" t="s">
        <v>606</v>
      </c>
      <c r="Z212"/>
      <c r="AB212"/>
    </row>
    <row r="213" spans="24:28" ht="14.25">
      <c r="X213" s="20" t="s">
        <v>607</v>
      </c>
      <c r="Y213" s="20" t="s">
        <v>608</v>
      </c>
      <c r="Z213"/>
      <c r="AB213"/>
    </row>
    <row r="214" spans="24:28" ht="14.25">
      <c r="X214" s="20" t="s">
        <v>609</v>
      </c>
      <c r="Y214" s="20" t="s">
        <v>610</v>
      </c>
      <c r="Z214"/>
      <c r="AB214"/>
    </row>
    <row r="215" spans="24:28" ht="14.25">
      <c r="X215" s="20" t="s">
        <v>611</v>
      </c>
      <c r="Y215" s="20" t="s">
        <v>612</v>
      </c>
      <c r="Z215"/>
      <c r="AB215"/>
    </row>
    <row r="216" spans="24:28" ht="14.25">
      <c r="X216" s="20" t="s">
        <v>613</v>
      </c>
      <c r="Y216" s="20" t="s">
        <v>614</v>
      </c>
      <c r="Z216"/>
      <c r="AB216"/>
    </row>
    <row r="217" spans="24:28" ht="14.25">
      <c r="X217" s="20" t="s">
        <v>615</v>
      </c>
      <c r="Y217" s="20" t="s">
        <v>616</v>
      </c>
      <c r="Z217"/>
      <c r="AB217"/>
    </row>
    <row r="218" spans="24:28" ht="14.25">
      <c r="X218" s="20" t="s">
        <v>617</v>
      </c>
      <c r="Y218" s="20" t="s">
        <v>618</v>
      </c>
      <c r="Z218"/>
      <c r="AB218"/>
    </row>
    <row r="219" spans="24:28" ht="14.25">
      <c r="X219" s="20" t="s">
        <v>619</v>
      </c>
      <c r="Y219" s="20" t="s">
        <v>620</v>
      </c>
      <c r="Z219"/>
      <c r="AB219"/>
    </row>
    <row r="220" spans="24:28" ht="14.25">
      <c r="X220" s="20" t="s">
        <v>621</v>
      </c>
      <c r="Y220" s="20" t="s">
        <v>622</v>
      </c>
      <c r="Z220"/>
      <c r="AB220"/>
    </row>
    <row r="221" spans="24:28" ht="14.25">
      <c r="X221" s="20" t="s">
        <v>623</v>
      </c>
      <c r="Y221" s="20" t="s">
        <v>624</v>
      </c>
      <c r="Z221"/>
      <c r="AB221"/>
    </row>
    <row r="222" spans="24:28" ht="14.25">
      <c r="X222" s="20" t="s">
        <v>625</v>
      </c>
      <c r="Y222" s="20" t="s">
        <v>626</v>
      </c>
      <c r="Z222"/>
      <c r="AB222"/>
    </row>
    <row r="223" spans="24:28" ht="14.25">
      <c r="X223" s="20" t="s">
        <v>627</v>
      </c>
      <c r="Y223" s="20" t="s">
        <v>628</v>
      </c>
      <c r="Z223"/>
      <c r="AB223"/>
    </row>
    <row r="224" spans="24:28" ht="14.25">
      <c r="X224" s="20" t="s">
        <v>629</v>
      </c>
      <c r="Y224" s="20" t="s">
        <v>630</v>
      </c>
      <c r="Z224"/>
      <c r="AB224"/>
    </row>
    <row r="225" spans="24:28" ht="14.25">
      <c r="X225" s="20" t="s">
        <v>631</v>
      </c>
      <c r="Y225" s="20" t="s">
        <v>632</v>
      </c>
      <c r="Z225"/>
      <c r="AB225"/>
    </row>
    <row r="226" spans="24:28" ht="14.25">
      <c r="X226" s="20" t="s">
        <v>633</v>
      </c>
      <c r="Y226" s="20" t="s">
        <v>634</v>
      </c>
      <c r="Z226"/>
      <c r="AB226"/>
    </row>
    <row r="227" spans="24:28" ht="14.25">
      <c r="X227" s="20" t="s">
        <v>635</v>
      </c>
      <c r="Y227" s="20" t="s">
        <v>636</v>
      </c>
      <c r="Z227"/>
      <c r="AB227"/>
    </row>
    <row r="228" spans="24:28" ht="14.25">
      <c r="X228" s="20" t="s">
        <v>637</v>
      </c>
      <c r="Y228" s="20" t="s">
        <v>638</v>
      </c>
      <c r="Z228"/>
      <c r="AB228"/>
    </row>
    <row r="229" spans="24:28" ht="14.25">
      <c r="X229" s="20" t="s">
        <v>639</v>
      </c>
      <c r="Y229" s="20" t="s">
        <v>640</v>
      </c>
      <c r="Z229"/>
      <c r="AB229"/>
    </row>
    <row r="230" spans="24:28" ht="14.25">
      <c r="X230" s="20" t="s">
        <v>641</v>
      </c>
      <c r="Y230" s="20" t="s">
        <v>642</v>
      </c>
      <c r="Z230"/>
      <c r="AB230"/>
    </row>
    <row r="231" spans="24:28" ht="14.25">
      <c r="X231" s="20" t="s">
        <v>643</v>
      </c>
      <c r="Y231" s="20" t="s">
        <v>644</v>
      </c>
      <c r="Z231"/>
      <c r="AB231"/>
    </row>
    <row r="232" spans="24:28" ht="14.25">
      <c r="X232" s="20" t="s">
        <v>645</v>
      </c>
      <c r="Y232" s="20" t="s">
        <v>646</v>
      </c>
      <c r="Z232"/>
      <c r="AB232"/>
    </row>
    <row r="233" spans="24:28" ht="14.25">
      <c r="X233" s="20" t="s">
        <v>647</v>
      </c>
      <c r="Y233" s="20" t="s">
        <v>648</v>
      </c>
      <c r="Z233"/>
      <c r="AB233"/>
    </row>
    <row r="234" spans="24:28" ht="14.25">
      <c r="X234" s="20" t="s">
        <v>649</v>
      </c>
      <c r="Y234" s="20" t="s">
        <v>650</v>
      </c>
      <c r="Z234"/>
      <c r="AB234"/>
    </row>
    <row r="235" spans="24:28" ht="14.25">
      <c r="X235" s="20" t="s">
        <v>651</v>
      </c>
      <c r="Y235" s="20" t="s">
        <v>652</v>
      </c>
      <c r="Z235"/>
      <c r="AB235"/>
    </row>
    <row r="236" spans="24:28" ht="14.25">
      <c r="X236" s="20" t="s">
        <v>653</v>
      </c>
      <c r="Y236" s="20" t="s">
        <v>654</v>
      </c>
      <c r="Z236"/>
      <c r="AB236"/>
    </row>
    <row r="237" spans="24:28" ht="14.25">
      <c r="X237" s="20" t="s">
        <v>655</v>
      </c>
      <c r="Y237" s="20" t="s">
        <v>656</v>
      </c>
      <c r="Z237"/>
      <c r="AB237"/>
    </row>
    <row r="238" spans="24:28" ht="14.25">
      <c r="X238" s="20" t="s">
        <v>657</v>
      </c>
      <c r="Y238" s="20" t="s">
        <v>658</v>
      </c>
      <c r="Z238"/>
      <c r="AB238"/>
    </row>
    <row r="239" spans="24:28" ht="14.25">
      <c r="X239" s="20" t="s">
        <v>659</v>
      </c>
      <c r="Y239" s="20" t="s">
        <v>660</v>
      </c>
      <c r="Z239"/>
      <c r="AB239"/>
    </row>
    <row r="240" spans="24:28" ht="14.25">
      <c r="X240" s="20" t="s">
        <v>661</v>
      </c>
      <c r="Y240" s="20" t="s">
        <v>662</v>
      </c>
      <c r="Z240"/>
      <c r="AB240"/>
    </row>
    <row r="241" spans="24:28" ht="14.25">
      <c r="X241" s="20" t="s">
        <v>663</v>
      </c>
      <c r="Y241" s="20" t="s">
        <v>664</v>
      </c>
      <c r="Z241"/>
      <c r="AB241"/>
    </row>
    <row r="242" spans="24:28" ht="14.25">
      <c r="X242" s="20" t="s">
        <v>183</v>
      </c>
      <c r="Y242" s="20" t="s">
        <v>182</v>
      </c>
      <c r="Z242"/>
      <c r="AB242"/>
    </row>
    <row r="243" spans="24:28" ht="14.25">
      <c r="X243" s="20" t="s">
        <v>665</v>
      </c>
      <c r="Y243" s="20" t="s">
        <v>666</v>
      </c>
      <c r="Z243"/>
      <c r="AB243"/>
    </row>
    <row r="244" spans="24:28" ht="14.25">
      <c r="X244" s="20" t="s">
        <v>667</v>
      </c>
      <c r="Y244" s="20" t="s">
        <v>668</v>
      </c>
      <c r="Z244"/>
      <c r="AB244"/>
    </row>
    <row r="245" spans="24:28" ht="14.25">
      <c r="X245" s="20" t="s">
        <v>669</v>
      </c>
      <c r="Y245" s="20" t="s">
        <v>670</v>
      </c>
      <c r="Z245"/>
      <c r="AB245"/>
    </row>
    <row r="246" spans="24:28" ht="14.25">
      <c r="X246" s="20" t="s">
        <v>671</v>
      </c>
      <c r="Y246" s="20" t="s">
        <v>672</v>
      </c>
      <c r="Z246"/>
      <c r="AB246"/>
    </row>
    <row r="247" spans="24:28" ht="14.25">
      <c r="X247" s="20" t="s">
        <v>673</v>
      </c>
      <c r="Y247" s="20" t="s">
        <v>674</v>
      </c>
      <c r="Z247"/>
      <c r="AB247"/>
    </row>
    <row r="248" spans="24:28" ht="14.25">
      <c r="X248" s="20" t="s">
        <v>675</v>
      </c>
      <c r="Y248" s="20" t="s">
        <v>676</v>
      </c>
      <c r="Z248"/>
      <c r="AB248"/>
    </row>
    <row r="249" spans="24:28" ht="14.25">
      <c r="X249" s="20" t="s">
        <v>677</v>
      </c>
      <c r="Y249" s="20" t="s">
        <v>678</v>
      </c>
      <c r="Z249"/>
      <c r="AB249"/>
    </row>
    <row r="250" spans="24:28" ht="14.25">
      <c r="X250" s="20" t="s">
        <v>679</v>
      </c>
      <c r="Y250" s="20" t="s">
        <v>680</v>
      </c>
      <c r="Z250"/>
      <c r="AB250"/>
    </row>
    <row r="251" spans="24:28" ht="14.25">
      <c r="X251" s="20" t="s">
        <v>681</v>
      </c>
      <c r="Y251" s="20" t="s">
        <v>682</v>
      </c>
      <c r="Z251"/>
      <c r="AB251"/>
    </row>
    <row r="252" spans="24:28" ht="14.25">
      <c r="X252" s="20" t="s">
        <v>683</v>
      </c>
      <c r="Y252" s="20" t="s">
        <v>684</v>
      </c>
      <c r="Z252"/>
      <c r="AB252"/>
    </row>
    <row r="253" spans="24:28" ht="14.25">
      <c r="X253" s="20" t="s">
        <v>685</v>
      </c>
      <c r="Y253" s="20" t="s">
        <v>686</v>
      </c>
      <c r="Z253"/>
      <c r="AB253"/>
    </row>
    <row r="254" spans="24:28" ht="14.25">
      <c r="X254" s="20" t="s">
        <v>687</v>
      </c>
      <c r="Y254" s="20" t="s">
        <v>688</v>
      </c>
      <c r="Z254"/>
      <c r="AB254"/>
    </row>
    <row r="255" spans="24:28" ht="14.25">
      <c r="X255" s="20" t="s">
        <v>689</v>
      </c>
      <c r="Y255" s="20" t="s">
        <v>690</v>
      </c>
      <c r="Z255"/>
      <c r="AB255"/>
    </row>
    <row r="256" spans="24:28" ht="14.25">
      <c r="X256" s="20" t="s">
        <v>691</v>
      </c>
      <c r="Y256" s="20" t="s">
        <v>692</v>
      </c>
      <c r="Z256"/>
      <c r="AB256"/>
    </row>
    <row r="257" spans="24:28" ht="14.25">
      <c r="X257" s="20" t="s">
        <v>693</v>
      </c>
      <c r="Y257" s="20" t="s">
        <v>694</v>
      </c>
      <c r="Z257"/>
      <c r="AB257"/>
    </row>
    <row r="258" spans="24:28" ht="14.25">
      <c r="X258" s="20" t="s">
        <v>695</v>
      </c>
      <c r="Y258" s="20" t="s">
        <v>696</v>
      </c>
      <c r="Z258"/>
      <c r="AB258"/>
    </row>
    <row r="259" spans="24:28" ht="14.25">
      <c r="X259" s="20" t="s">
        <v>697</v>
      </c>
      <c r="Y259" s="20" t="s">
        <v>698</v>
      </c>
      <c r="Z259"/>
      <c r="AB259"/>
    </row>
    <row r="260" spans="24:28" ht="14.25">
      <c r="X260" s="20" t="s">
        <v>699</v>
      </c>
      <c r="Y260" s="20" t="s">
        <v>700</v>
      </c>
      <c r="Z260"/>
      <c r="AB260"/>
    </row>
    <row r="261" spans="24:28" ht="14.25">
      <c r="X261" s="20" t="s">
        <v>701</v>
      </c>
      <c r="Y261" s="20" t="s">
        <v>702</v>
      </c>
      <c r="Z261"/>
      <c r="AB261"/>
    </row>
    <row r="262" spans="24:28" ht="14.25">
      <c r="X262" s="20" t="s">
        <v>703</v>
      </c>
      <c r="Y262" s="20" t="s">
        <v>704</v>
      </c>
      <c r="Z262"/>
      <c r="AB262"/>
    </row>
    <row r="263" spans="24:28" ht="14.25">
      <c r="X263" s="20" t="s">
        <v>705</v>
      </c>
      <c r="Y263" s="20" t="s">
        <v>706</v>
      </c>
      <c r="Z263"/>
      <c r="AB263"/>
    </row>
    <row r="264" spans="24:28" ht="14.25">
      <c r="X264" s="20" t="s">
        <v>707</v>
      </c>
      <c r="Y264" s="20" t="s">
        <v>708</v>
      </c>
      <c r="Z264"/>
      <c r="AB264"/>
    </row>
    <row r="265" spans="24:28" ht="14.25">
      <c r="X265" s="20" t="s">
        <v>709</v>
      </c>
      <c r="Y265" s="20" t="s">
        <v>710</v>
      </c>
      <c r="Z265"/>
      <c r="AB265"/>
    </row>
    <row r="266" spans="24:28" ht="14.25">
      <c r="X266" s="20" t="s">
        <v>711</v>
      </c>
      <c r="Y266" s="20" t="s">
        <v>712</v>
      </c>
      <c r="Z266"/>
      <c r="AB266"/>
    </row>
    <row r="267" spans="24:28" ht="14.25">
      <c r="X267" s="20" t="s">
        <v>713</v>
      </c>
      <c r="Y267" s="20" t="s">
        <v>714</v>
      </c>
      <c r="Z267"/>
      <c r="AB267"/>
    </row>
    <row r="268" spans="24:28" ht="14.25">
      <c r="X268" s="20" t="s">
        <v>715</v>
      </c>
      <c r="Y268" s="20" t="s">
        <v>716</v>
      </c>
      <c r="Z268"/>
      <c r="AB268"/>
    </row>
    <row r="269" spans="24:28" ht="14.25">
      <c r="X269" s="20" t="s">
        <v>717</v>
      </c>
      <c r="Y269" s="20" t="s">
        <v>718</v>
      </c>
      <c r="Z269"/>
      <c r="AB269"/>
    </row>
    <row r="270" spans="24:28" ht="14.25">
      <c r="X270" s="20" t="s">
        <v>719</v>
      </c>
      <c r="Y270" s="20" t="s">
        <v>720</v>
      </c>
      <c r="Z270"/>
      <c r="AB270"/>
    </row>
    <row r="271" spans="24:28" ht="14.25">
      <c r="X271" s="20" t="s">
        <v>721</v>
      </c>
      <c r="Y271" s="20" t="s">
        <v>722</v>
      </c>
      <c r="Z271"/>
      <c r="AB271"/>
    </row>
    <row r="272" spans="24:28" ht="14.25">
      <c r="X272" s="20" t="s">
        <v>723</v>
      </c>
      <c r="Y272" s="20" t="s">
        <v>724</v>
      </c>
      <c r="Z272"/>
      <c r="AB272"/>
    </row>
    <row r="273" spans="24:28" ht="14.25">
      <c r="X273" s="20" t="s">
        <v>725</v>
      </c>
      <c r="Y273" s="20" t="s">
        <v>726</v>
      </c>
      <c r="Z273"/>
      <c r="AB273"/>
    </row>
    <row r="274" spans="24:28" ht="14.25">
      <c r="X274" s="20" t="s">
        <v>727</v>
      </c>
      <c r="Y274" s="20" t="s">
        <v>728</v>
      </c>
      <c r="Z274"/>
      <c r="AB274"/>
    </row>
    <row r="275" spans="24:28" ht="14.25">
      <c r="X275" s="20" t="s">
        <v>729</v>
      </c>
      <c r="Y275" s="20" t="s">
        <v>730</v>
      </c>
      <c r="Z275"/>
      <c r="AB275"/>
    </row>
    <row r="276" spans="24:28" ht="14.25">
      <c r="X276" s="20" t="s">
        <v>731</v>
      </c>
      <c r="Y276" s="20" t="s">
        <v>732</v>
      </c>
      <c r="Z276"/>
      <c r="AB276"/>
    </row>
    <row r="277" spans="24:28" ht="14.25">
      <c r="X277" s="20" t="s">
        <v>733</v>
      </c>
      <c r="Y277" s="20" t="s">
        <v>734</v>
      </c>
      <c r="Z277"/>
      <c r="AB277"/>
    </row>
    <row r="278" spans="24:28" ht="14.25">
      <c r="X278" s="20" t="s">
        <v>735</v>
      </c>
      <c r="Y278" s="20" t="s">
        <v>736</v>
      </c>
      <c r="Z278"/>
      <c r="AB278"/>
    </row>
    <row r="279" spans="24:28" ht="14.25">
      <c r="X279" s="20" t="s">
        <v>737</v>
      </c>
      <c r="Y279" s="20" t="s">
        <v>738</v>
      </c>
      <c r="Z279"/>
      <c r="AB279"/>
    </row>
    <row r="280" spans="24:28" ht="14.25">
      <c r="X280" s="20" t="s">
        <v>739</v>
      </c>
      <c r="Y280" s="20" t="s">
        <v>740</v>
      </c>
      <c r="Z280"/>
      <c r="AB280"/>
    </row>
    <row r="281" spans="24:28" ht="14.25">
      <c r="X281" s="20" t="s">
        <v>741</v>
      </c>
      <c r="Y281" s="20" t="s">
        <v>742</v>
      </c>
      <c r="Z281"/>
      <c r="AB281"/>
    </row>
    <row r="282" spans="24:28" ht="14.25">
      <c r="X282" s="20" t="s">
        <v>743</v>
      </c>
      <c r="Y282" s="20" t="s">
        <v>744</v>
      </c>
      <c r="Z282"/>
      <c r="AB282"/>
    </row>
    <row r="283" spans="24:28" ht="14.25">
      <c r="X283" s="20" t="s">
        <v>745</v>
      </c>
      <c r="Y283" s="20" t="s">
        <v>746</v>
      </c>
      <c r="Z283"/>
      <c r="AB283"/>
    </row>
    <row r="284" spans="24:28" ht="14.25">
      <c r="X284" s="20" t="s">
        <v>747</v>
      </c>
      <c r="Y284" s="20" t="s">
        <v>748</v>
      </c>
      <c r="Z284"/>
      <c r="AB284"/>
    </row>
    <row r="285" spans="24:28" ht="14.25">
      <c r="X285" s="20" t="s">
        <v>749</v>
      </c>
      <c r="Y285" s="20" t="s">
        <v>750</v>
      </c>
      <c r="Z285"/>
      <c r="AB285"/>
    </row>
    <row r="286" spans="24:28" ht="14.25">
      <c r="X286" s="20" t="s">
        <v>751</v>
      </c>
      <c r="Y286" s="20" t="s">
        <v>752</v>
      </c>
      <c r="Z286"/>
      <c r="AB286"/>
    </row>
    <row r="287" spans="24:28" ht="14.25">
      <c r="X287" s="20" t="s">
        <v>753</v>
      </c>
      <c r="Y287" s="20" t="s">
        <v>754</v>
      </c>
      <c r="Z287"/>
      <c r="AB287"/>
    </row>
    <row r="288" spans="24:28" ht="14.25">
      <c r="X288" s="20" t="s">
        <v>755</v>
      </c>
      <c r="Y288" s="20" t="s">
        <v>756</v>
      </c>
      <c r="Z288"/>
      <c r="AB288"/>
    </row>
    <row r="289" spans="24:28" ht="14.25">
      <c r="X289" s="20" t="s">
        <v>757</v>
      </c>
      <c r="Y289" s="20" t="s">
        <v>758</v>
      </c>
      <c r="Z289"/>
      <c r="AB289"/>
    </row>
    <row r="290" spans="24:28" ht="14.25">
      <c r="X290" s="20" t="s">
        <v>759</v>
      </c>
      <c r="Y290" s="20" t="s">
        <v>760</v>
      </c>
      <c r="Z290"/>
      <c r="AB290"/>
    </row>
    <row r="291" spans="24:28" ht="14.25">
      <c r="X291" s="20" t="s">
        <v>761</v>
      </c>
      <c r="Y291" s="20" t="s">
        <v>762</v>
      </c>
      <c r="Z291"/>
      <c r="AB291"/>
    </row>
    <row r="292" spans="24:28" ht="14.25">
      <c r="X292" s="20" t="s">
        <v>763</v>
      </c>
      <c r="Y292" s="20" t="s">
        <v>764</v>
      </c>
      <c r="Z292"/>
      <c r="AB292"/>
    </row>
    <row r="293" spans="24:28" ht="14.25">
      <c r="X293" s="20" t="s">
        <v>765</v>
      </c>
      <c r="Y293" s="20" t="s">
        <v>766</v>
      </c>
      <c r="Z293"/>
      <c r="AB293"/>
    </row>
    <row r="294" spans="24:28" ht="14.25">
      <c r="X294" s="20" t="s">
        <v>767</v>
      </c>
      <c r="Y294" s="20" t="s">
        <v>768</v>
      </c>
      <c r="Z294"/>
      <c r="AB294"/>
    </row>
    <row r="295" spans="24:28" ht="14.25">
      <c r="X295" s="20" t="s">
        <v>193</v>
      </c>
      <c r="Y295" s="20" t="s">
        <v>192</v>
      </c>
      <c r="Z295"/>
      <c r="AB295"/>
    </row>
    <row r="296" spans="24:28" ht="14.25">
      <c r="X296" s="20" t="s">
        <v>769</v>
      </c>
      <c r="Y296" s="20" t="s">
        <v>770</v>
      </c>
      <c r="Z296"/>
      <c r="AB296"/>
    </row>
    <row r="297" spans="24:28" ht="14.25">
      <c r="X297" s="20" t="s">
        <v>771</v>
      </c>
      <c r="Y297" s="20" t="s">
        <v>772</v>
      </c>
      <c r="Z297"/>
      <c r="AB297"/>
    </row>
    <row r="298" spans="24:28" ht="14.25">
      <c r="X298" s="20" t="s">
        <v>773</v>
      </c>
      <c r="Y298" s="20" t="s">
        <v>774</v>
      </c>
      <c r="Z298"/>
      <c r="AB298"/>
    </row>
    <row r="299" spans="24:28" ht="14.25">
      <c r="X299" s="20" t="s">
        <v>775</v>
      </c>
      <c r="Y299" s="20" t="s">
        <v>776</v>
      </c>
      <c r="Z299"/>
      <c r="AB299"/>
    </row>
    <row r="300" spans="24:28" ht="14.25">
      <c r="X300" s="20" t="s">
        <v>777</v>
      </c>
      <c r="Y300" s="20" t="s">
        <v>778</v>
      </c>
      <c r="Z300"/>
      <c r="AB300"/>
    </row>
    <row r="301" spans="24:28" ht="14.25">
      <c r="X301" s="20" t="s">
        <v>779</v>
      </c>
      <c r="Y301" s="20" t="s">
        <v>780</v>
      </c>
      <c r="Z301"/>
      <c r="AB301"/>
    </row>
    <row r="302" spans="24:28" ht="14.25">
      <c r="X302" s="20" t="s">
        <v>781</v>
      </c>
      <c r="Y302" s="20" t="s">
        <v>782</v>
      </c>
      <c r="Z302"/>
      <c r="AB302"/>
    </row>
    <row r="303" spans="24:28" ht="14.25">
      <c r="X303" s="20" t="s">
        <v>783</v>
      </c>
      <c r="Y303" s="20" t="s">
        <v>784</v>
      </c>
      <c r="Z303"/>
      <c r="AB303"/>
    </row>
    <row r="304" spans="24:28" ht="14.25">
      <c r="X304" s="20" t="s">
        <v>785</v>
      </c>
      <c r="Y304" s="20" t="s">
        <v>786</v>
      </c>
      <c r="Z304"/>
      <c r="AB304"/>
    </row>
    <row r="305" spans="24:28" ht="14.25">
      <c r="X305" s="20" t="s">
        <v>787</v>
      </c>
      <c r="Y305" s="20" t="s">
        <v>788</v>
      </c>
      <c r="Z305"/>
      <c r="AB305"/>
    </row>
    <row r="306" spans="24:28" ht="14.25">
      <c r="X306" s="20" t="s">
        <v>789</v>
      </c>
      <c r="Y306" s="20" t="s">
        <v>790</v>
      </c>
      <c r="Z306"/>
      <c r="AB306"/>
    </row>
    <row r="307" spans="24:28" ht="14.25">
      <c r="X307" s="20" t="s">
        <v>791</v>
      </c>
      <c r="Y307" s="20" t="s">
        <v>792</v>
      </c>
      <c r="Z307"/>
      <c r="AB307"/>
    </row>
    <row r="308" spans="24:28" ht="14.25">
      <c r="X308" s="20" t="s">
        <v>793</v>
      </c>
      <c r="Y308" s="20" t="s">
        <v>794</v>
      </c>
      <c r="Z308"/>
      <c r="AB308"/>
    </row>
    <row r="309" spans="24:28" ht="14.25">
      <c r="X309" s="20" t="s">
        <v>795</v>
      </c>
      <c r="Y309" s="20" t="s">
        <v>796</v>
      </c>
      <c r="Z309"/>
      <c r="AB309"/>
    </row>
    <row r="310" spans="24:28" ht="14.25">
      <c r="X310" s="20" t="s">
        <v>797</v>
      </c>
      <c r="Y310" s="20" t="s">
        <v>798</v>
      </c>
      <c r="Z310"/>
      <c r="AB310"/>
    </row>
    <row r="311" spans="24:28" ht="14.25">
      <c r="X311" s="20" t="s">
        <v>799</v>
      </c>
      <c r="Y311" s="20" t="s">
        <v>800</v>
      </c>
      <c r="Z311"/>
      <c r="AB311"/>
    </row>
    <row r="312" spans="24:28" ht="14.25">
      <c r="X312" s="20" t="s">
        <v>801</v>
      </c>
      <c r="Y312" s="20" t="s">
        <v>802</v>
      </c>
      <c r="Z312"/>
      <c r="AB312"/>
    </row>
    <row r="313" spans="24:28" ht="14.25">
      <c r="X313" s="20" t="s">
        <v>803</v>
      </c>
      <c r="Y313" s="20" t="s">
        <v>804</v>
      </c>
      <c r="Z313"/>
      <c r="AB313"/>
    </row>
    <row r="314" spans="24:28" ht="14.25">
      <c r="X314" s="20" t="s">
        <v>805</v>
      </c>
      <c r="Y314" s="20" t="s">
        <v>806</v>
      </c>
      <c r="Z314"/>
      <c r="AB314"/>
    </row>
    <row r="315" spans="24:28" ht="14.25">
      <c r="X315" s="20" t="s">
        <v>807</v>
      </c>
      <c r="Y315" s="20" t="s">
        <v>808</v>
      </c>
      <c r="Z315"/>
      <c r="AB315"/>
    </row>
    <row r="316" spans="24:28" ht="14.25">
      <c r="X316" s="20" t="s">
        <v>809</v>
      </c>
      <c r="Y316" s="20" t="s">
        <v>810</v>
      </c>
      <c r="Z316"/>
      <c r="AB316"/>
    </row>
    <row r="317" spans="24:28" ht="14.25">
      <c r="X317" s="20" t="s">
        <v>811</v>
      </c>
      <c r="Y317" s="20" t="s">
        <v>812</v>
      </c>
      <c r="Z317"/>
      <c r="AB317"/>
    </row>
    <row r="318" spans="24:28" ht="14.25">
      <c r="X318" s="20" t="s">
        <v>813</v>
      </c>
      <c r="Y318" s="20" t="s">
        <v>814</v>
      </c>
      <c r="Z318"/>
      <c r="AB318"/>
    </row>
    <row r="319" spans="24:28" ht="14.25">
      <c r="X319" s="20" t="s">
        <v>815</v>
      </c>
      <c r="Y319" s="20" t="s">
        <v>816</v>
      </c>
      <c r="Z319"/>
      <c r="AB319"/>
    </row>
    <row r="320" spans="24:28" ht="14.25">
      <c r="X320" s="20" t="s">
        <v>817</v>
      </c>
      <c r="Y320" s="20" t="s">
        <v>818</v>
      </c>
      <c r="Z320"/>
      <c r="AB320"/>
    </row>
    <row r="321" spans="24:28" ht="14.25">
      <c r="X321" s="20" t="s">
        <v>819</v>
      </c>
      <c r="Y321" s="20" t="s">
        <v>820</v>
      </c>
      <c r="Z321"/>
      <c r="AB321"/>
    </row>
    <row r="322" spans="24:28" ht="14.25">
      <c r="X322" s="20" t="s">
        <v>821</v>
      </c>
      <c r="Y322" s="20" t="s">
        <v>822</v>
      </c>
      <c r="Z322"/>
      <c r="AB322"/>
    </row>
    <row r="323" spans="24:28" ht="14.25">
      <c r="X323" s="20" t="s">
        <v>823</v>
      </c>
      <c r="Y323" s="20" t="s">
        <v>824</v>
      </c>
      <c r="Z323"/>
      <c r="AB323"/>
    </row>
    <row r="324" spans="24:28" ht="14.25">
      <c r="X324" s="20" t="s">
        <v>825</v>
      </c>
      <c r="Y324" s="20" t="s">
        <v>826</v>
      </c>
      <c r="Z324"/>
      <c r="AB324"/>
    </row>
    <row r="325" spans="24:28" ht="14.25">
      <c r="X325" s="20" t="s">
        <v>827</v>
      </c>
      <c r="Y325" s="20" t="s">
        <v>828</v>
      </c>
      <c r="Z325"/>
      <c r="AB325"/>
    </row>
    <row r="326" spans="24:28" ht="14.25">
      <c r="X326" s="20" t="s">
        <v>829</v>
      </c>
      <c r="Y326" s="20" t="s">
        <v>830</v>
      </c>
      <c r="Z326"/>
      <c r="AB326"/>
    </row>
    <row r="327" spans="24:28" ht="14.25">
      <c r="X327" s="20" t="s">
        <v>831</v>
      </c>
      <c r="Y327" s="20" t="s">
        <v>832</v>
      </c>
      <c r="Z327"/>
      <c r="AB327"/>
    </row>
    <row r="328" spans="24:28" ht="14.25">
      <c r="X328" s="20" t="s">
        <v>833</v>
      </c>
      <c r="Y328" s="20" t="s">
        <v>834</v>
      </c>
      <c r="Z328"/>
      <c r="AB328"/>
    </row>
    <row r="329" spans="24:28" ht="14.25">
      <c r="X329" s="20" t="s">
        <v>835</v>
      </c>
      <c r="Y329" s="20" t="s">
        <v>836</v>
      </c>
      <c r="Z329"/>
      <c r="AB329"/>
    </row>
    <row r="330" spans="24:28" ht="14.25">
      <c r="X330" s="20" t="s">
        <v>837</v>
      </c>
      <c r="Y330" s="20" t="s">
        <v>838</v>
      </c>
      <c r="Z330"/>
      <c r="AB330"/>
    </row>
    <row r="331" spans="24:28" ht="14.25">
      <c r="X331" s="20" t="s">
        <v>839</v>
      </c>
      <c r="Y331" s="20" t="s">
        <v>840</v>
      </c>
      <c r="Z331"/>
      <c r="AB331"/>
    </row>
    <row r="332" spans="24:28" ht="14.25">
      <c r="X332" s="20" t="s">
        <v>841</v>
      </c>
      <c r="Y332" s="20" t="s">
        <v>842</v>
      </c>
      <c r="Z332"/>
      <c r="AB332"/>
    </row>
    <row r="333" spans="24:28" ht="14.25">
      <c r="X333" s="20" t="s">
        <v>843</v>
      </c>
      <c r="Y333" s="20" t="s">
        <v>844</v>
      </c>
      <c r="Z333"/>
      <c r="AB333"/>
    </row>
    <row r="334" spans="24:28" ht="14.25">
      <c r="X334" s="20" t="s">
        <v>845</v>
      </c>
      <c r="Y334" s="20" t="s">
        <v>846</v>
      </c>
      <c r="Z334"/>
      <c r="AB334"/>
    </row>
    <row r="335" spans="24:28" ht="14.25">
      <c r="X335" s="20" t="s">
        <v>847</v>
      </c>
      <c r="Y335" s="20" t="s">
        <v>848</v>
      </c>
      <c r="Z335"/>
      <c r="AB335"/>
    </row>
    <row r="336" spans="24:28" ht="14.25">
      <c r="X336" s="20" t="s">
        <v>849</v>
      </c>
      <c r="Y336" s="20" t="s">
        <v>850</v>
      </c>
      <c r="Z336"/>
      <c r="AB336"/>
    </row>
    <row r="337" spans="24:28" ht="14.25">
      <c r="X337" s="20" t="s">
        <v>851</v>
      </c>
      <c r="Y337" s="20" t="s">
        <v>852</v>
      </c>
      <c r="Z337"/>
      <c r="AB337"/>
    </row>
    <row r="338" spans="24:28" ht="14.25">
      <c r="X338" s="20" t="s">
        <v>853</v>
      </c>
      <c r="Y338" s="20" t="s">
        <v>854</v>
      </c>
      <c r="Z338"/>
      <c r="AB338"/>
    </row>
    <row r="339" spans="24:28" ht="14.25">
      <c r="X339" s="20" t="s">
        <v>855</v>
      </c>
      <c r="Y339" s="20" t="s">
        <v>856</v>
      </c>
      <c r="Z339"/>
      <c r="AB339"/>
    </row>
    <row r="340" spans="24:28" ht="14.25">
      <c r="X340" s="20" t="s">
        <v>857</v>
      </c>
      <c r="Y340" s="20" t="s">
        <v>858</v>
      </c>
      <c r="Z340"/>
      <c r="AB340"/>
    </row>
    <row r="341" spans="24:28" ht="14.25">
      <c r="X341" s="20" t="s">
        <v>859</v>
      </c>
      <c r="Y341" s="20" t="s">
        <v>860</v>
      </c>
      <c r="Z341"/>
      <c r="AB341"/>
    </row>
    <row r="342" spans="24:28" ht="14.25">
      <c r="X342" s="20" t="s">
        <v>861</v>
      </c>
      <c r="Y342" s="20" t="s">
        <v>862</v>
      </c>
      <c r="Z342"/>
      <c r="AB342"/>
    </row>
    <row r="343" spans="24:28" ht="14.25">
      <c r="X343" s="20" t="s">
        <v>863</v>
      </c>
      <c r="Y343" s="20" t="s">
        <v>864</v>
      </c>
      <c r="Z343"/>
      <c r="AB343"/>
    </row>
    <row r="344" spans="24:28" ht="14.25">
      <c r="X344" s="20" t="s">
        <v>865</v>
      </c>
      <c r="Y344" s="20" t="s">
        <v>866</v>
      </c>
      <c r="Z344"/>
      <c r="AB344"/>
    </row>
    <row r="345" spans="24:28" ht="14.25">
      <c r="X345" s="20" t="s">
        <v>867</v>
      </c>
      <c r="Y345" s="20" t="s">
        <v>868</v>
      </c>
      <c r="Z345"/>
      <c r="AB345"/>
    </row>
    <row r="346" spans="24:28" ht="14.25">
      <c r="X346" s="20" t="s">
        <v>869</v>
      </c>
      <c r="Y346" s="20" t="s">
        <v>870</v>
      </c>
      <c r="Z346"/>
      <c r="AB346"/>
    </row>
    <row r="347" spans="24:28" ht="14.25">
      <c r="X347" s="20" t="s">
        <v>871</v>
      </c>
      <c r="Y347" s="20" t="s">
        <v>872</v>
      </c>
      <c r="Z347"/>
      <c r="AB347"/>
    </row>
    <row r="348" spans="24:28" ht="14.25">
      <c r="X348" s="20" t="s">
        <v>873</v>
      </c>
      <c r="Y348" s="20" t="s">
        <v>874</v>
      </c>
      <c r="Z348"/>
      <c r="AB348"/>
    </row>
    <row r="349" spans="24:28" ht="14.25">
      <c r="X349" s="20" t="s">
        <v>875</v>
      </c>
      <c r="Y349" s="20" t="s">
        <v>876</v>
      </c>
      <c r="Z349"/>
      <c r="AB349"/>
    </row>
    <row r="350" spans="24:28" ht="14.25">
      <c r="X350" s="20" t="s">
        <v>877</v>
      </c>
      <c r="Y350" s="20" t="s">
        <v>878</v>
      </c>
      <c r="Z350"/>
      <c r="AB350"/>
    </row>
    <row r="351" spans="24:28" ht="14.25">
      <c r="X351" s="20" t="s">
        <v>879</v>
      </c>
      <c r="Y351" s="20" t="s">
        <v>880</v>
      </c>
      <c r="Z351"/>
      <c r="AB351"/>
    </row>
    <row r="352" spans="24:28" ht="14.25">
      <c r="X352" s="20" t="s">
        <v>881</v>
      </c>
      <c r="Y352" s="20" t="s">
        <v>882</v>
      </c>
      <c r="Z352"/>
      <c r="AB352"/>
    </row>
    <row r="353" spans="24:28" ht="14.25">
      <c r="X353" s="20" t="s">
        <v>883</v>
      </c>
      <c r="Y353" s="20" t="s">
        <v>884</v>
      </c>
      <c r="Z353"/>
      <c r="AB353"/>
    </row>
    <row r="354" spans="24:28" ht="14.25">
      <c r="X354" s="20" t="s">
        <v>885</v>
      </c>
      <c r="Y354" s="20" t="s">
        <v>886</v>
      </c>
      <c r="Z354"/>
      <c r="AB354"/>
    </row>
    <row r="355" spans="24:28" ht="14.25">
      <c r="X355" s="20" t="s">
        <v>887</v>
      </c>
      <c r="Y355" s="20" t="s">
        <v>888</v>
      </c>
      <c r="Z355"/>
      <c r="AB355"/>
    </row>
    <row r="356" spans="24:28" ht="14.25">
      <c r="X356" s="20" t="s">
        <v>889</v>
      </c>
      <c r="Y356" s="20" t="s">
        <v>890</v>
      </c>
      <c r="Z356"/>
      <c r="AB356"/>
    </row>
    <row r="357" spans="24:28" ht="14.25">
      <c r="X357" s="20" t="s">
        <v>891</v>
      </c>
      <c r="Y357" s="20" t="s">
        <v>892</v>
      </c>
      <c r="Z357"/>
      <c r="AB357"/>
    </row>
    <row r="358" spans="24:28" ht="14.25">
      <c r="X358" s="20" t="s">
        <v>893</v>
      </c>
      <c r="Y358" s="20" t="s">
        <v>894</v>
      </c>
      <c r="Z358"/>
      <c r="AB358"/>
    </row>
    <row r="359" spans="24:28" ht="14.25">
      <c r="X359" s="20" t="s">
        <v>895</v>
      </c>
      <c r="Y359" s="20" t="s">
        <v>896</v>
      </c>
      <c r="Z359"/>
      <c r="AB359"/>
    </row>
    <row r="360" spans="24:28" ht="14.25">
      <c r="X360" s="20" t="s">
        <v>897</v>
      </c>
      <c r="Y360" s="20" t="s">
        <v>898</v>
      </c>
      <c r="Z360"/>
      <c r="AB360"/>
    </row>
    <row r="361" spans="24:28" ht="14.25">
      <c r="X361" s="20" t="s">
        <v>899</v>
      </c>
      <c r="Y361" s="20" t="s">
        <v>900</v>
      </c>
      <c r="Z361"/>
      <c r="AB361"/>
    </row>
    <row r="362" spans="24:28" ht="14.25">
      <c r="X362" s="20" t="s">
        <v>901</v>
      </c>
      <c r="Y362" s="20" t="s">
        <v>902</v>
      </c>
      <c r="Z362"/>
      <c r="AB362"/>
    </row>
    <row r="363" spans="24:28" ht="14.25">
      <c r="X363" s="20" t="s">
        <v>903</v>
      </c>
      <c r="Y363" s="20" t="s">
        <v>904</v>
      </c>
      <c r="Z363"/>
      <c r="AB363"/>
    </row>
    <row r="364" spans="24:28" ht="14.25">
      <c r="X364" s="20" t="s">
        <v>905</v>
      </c>
      <c r="Y364" s="20" t="s">
        <v>906</v>
      </c>
      <c r="Z364"/>
      <c r="AB364"/>
    </row>
    <row r="365" spans="24:28" ht="14.25">
      <c r="X365" s="20" t="s">
        <v>907</v>
      </c>
      <c r="Y365" s="20" t="s">
        <v>908</v>
      </c>
      <c r="Z365"/>
      <c r="AB365"/>
    </row>
    <row r="366" spans="24:28" ht="14.25">
      <c r="X366" s="20" t="s">
        <v>909</v>
      </c>
      <c r="Y366" s="20" t="s">
        <v>910</v>
      </c>
      <c r="Z366"/>
      <c r="AB366"/>
    </row>
    <row r="367" spans="24:28" ht="14.25">
      <c r="X367" s="20" t="s">
        <v>911</v>
      </c>
      <c r="Y367" s="20" t="s">
        <v>912</v>
      </c>
      <c r="Z367"/>
      <c r="AB367"/>
    </row>
    <row r="368" spans="24:28" ht="14.25">
      <c r="X368" s="20" t="s">
        <v>913</v>
      </c>
      <c r="Y368" s="20" t="s">
        <v>914</v>
      </c>
      <c r="Z368"/>
      <c r="AB368"/>
    </row>
    <row r="369" spans="24:28" ht="14.25">
      <c r="X369" s="20" t="s">
        <v>915</v>
      </c>
      <c r="Y369" s="20" t="s">
        <v>916</v>
      </c>
      <c r="Z369"/>
      <c r="AB369"/>
    </row>
    <row r="370" spans="24:28" ht="14.25">
      <c r="X370" s="20" t="s">
        <v>917</v>
      </c>
      <c r="Y370" s="20" t="s">
        <v>918</v>
      </c>
      <c r="Z370"/>
      <c r="AB370"/>
    </row>
    <row r="371" spans="24:28" ht="14.25">
      <c r="X371" s="20" t="s">
        <v>919</v>
      </c>
      <c r="Y371" s="20" t="s">
        <v>920</v>
      </c>
      <c r="Z371"/>
      <c r="AB371"/>
    </row>
    <row r="372" spans="24:28" ht="14.25">
      <c r="X372" s="20" t="s">
        <v>921</v>
      </c>
      <c r="Y372" s="20" t="s">
        <v>922</v>
      </c>
      <c r="Z372"/>
      <c r="AB372"/>
    </row>
    <row r="373" spans="24:28" ht="14.25">
      <c r="X373" s="20" t="s">
        <v>923</v>
      </c>
      <c r="Y373" s="20" t="s">
        <v>924</v>
      </c>
      <c r="Z373"/>
      <c r="AB373"/>
    </row>
    <row r="374" spans="24:28" ht="14.25">
      <c r="X374" s="20" t="s">
        <v>925</v>
      </c>
      <c r="Y374" s="20" t="s">
        <v>926</v>
      </c>
      <c r="Z374"/>
      <c r="AB374"/>
    </row>
    <row r="375" spans="24:28" ht="14.25">
      <c r="X375" s="20" t="s">
        <v>927</v>
      </c>
      <c r="Y375" s="20" t="s">
        <v>928</v>
      </c>
      <c r="Z375"/>
      <c r="AB375"/>
    </row>
    <row r="376" spans="24:28" ht="14.25">
      <c r="X376" s="20" t="s">
        <v>929</v>
      </c>
      <c r="Y376" s="20" t="s">
        <v>930</v>
      </c>
      <c r="Z376"/>
      <c r="AB376"/>
    </row>
    <row r="377" spans="24:28" ht="14.25">
      <c r="X377" s="20" t="s">
        <v>931</v>
      </c>
      <c r="Y377" s="20" t="s">
        <v>932</v>
      </c>
      <c r="Z377"/>
      <c r="AB377"/>
    </row>
    <row r="378" spans="24:28" ht="14.25">
      <c r="X378" s="20" t="s">
        <v>933</v>
      </c>
      <c r="Y378" s="20" t="s">
        <v>934</v>
      </c>
      <c r="Z378"/>
      <c r="AB378"/>
    </row>
    <row r="379" spans="24:28" ht="14.25">
      <c r="X379" s="20" t="s">
        <v>935</v>
      </c>
      <c r="Y379" s="20" t="s">
        <v>936</v>
      </c>
      <c r="Z379"/>
      <c r="AB379"/>
    </row>
    <row r="380" spans="24:28" ht="14.25">
      <c r="X380" s="20" t="s">
        <v>937</v>
      </c>
      <c r="Y380" s="20" t="s">
        <v>938</v>
      </c>
      <c r="Z380"/>
      <c r="AB380"/>
    </row>
    <row r="381" spans="24:28" ht="14.25">
      <c r="X381" s="20" t="s">
        <v>939</v>
      </c>
      <c r="Y381" s="20" t="s">
        <v>940</v>
      </c>
      <c r="Z381"/>
      <c r="AB381"/>
    </row>
    <row r="382" spans="24:28" ht="14.25">
      <c r="X382" s="20" t="s">
        <v>941</v>
      </c>
      <c r="Y382" s="20" t="s">
        <v>942</v>
      </c>
      <c r="Z382"/>
      <c r="AB382"/>
    </row>
    <row r="383" spans="24:28" ht="14.25">
      <c r="X383" s="20" t="s">
        <v>943</v>
      </c>
      <c r="Y383" s="20" t="s">
        <v>944</v>
      </c>
      <c r="Z383"/>
      <c r="AB383"/>
    </row>
    <row r="384" spans="24:28" ht="14.25">
      <c r="X384" s="20" t="s">
        <v>945</v>
      </c>
      <c r="Y384" s="20" t="s">
        <v>946</v>
      </c>
      <c r="Z384"/>
      <c r="AB384"/>
    </row>
    <row r="385" spans="24:28" ht="14.25">
      <c r="X385" s="20" t="s">
        <v>947</v>
      </c>
      <c r="Y385" s="20" t="s">
        <v>948</v>
      </c>
      <c r="Z385"/>
      <c r="AB385"/>
    </row>
    <row r="386" spans="24:28" ht="14.25">
      <c r="X386" s="20" t="s">
        <v>949</v>
      </c>
      <c r="Y386" s="20" t="s">
        <v>950</v>
      </c>
      <c r="Z386"/>
      <c r="AB386"/>
    </row>
    <row r="387" spans="24:28" ht="14.25">
      <c r="X387" s="20" t="s">
        <v>951</v>
      </c>
      <c r="Y387" s="20" t="s">
        <v>952</v>
      </c>
      <c r="Z387"/>
      <c r="AB387"/>
    </row>
    <row r="388" spans="24:28" ht="14.25">
      <c r="X388" s="20" t="s">
        <v>953</v>
      </c>
      <c r="Y388" s="20" t="s">
        <v>954</v>
      </c>
      <c r="Z388"/>
      <c r="AB388"/>
    </row>
    <row r="389" spans="24:28" ht="14.25">
      <c r="X389" s="20" t="s">
        <v>955</v>
      </c>
      <c r="Y389" s="20" t="s">
        <v>956</v>
      </c>
      <c r="Z389"/>
      <c r="AB389"/>
    </row>
    <row r="390" spans="24:28" ht="14.25">
      <c r="X390" s="20" t="s">
        <v>957</v>
      </c>
      <c r="Y390" s="20" t="s">
        <v>958</v>
      </c>
      <c r="Z390"/>
      <c r="AB390"/>
    </row>
    <row r="391" spans="24:28" ht="14.25">
      <c r="X391" s="20" t="s">
        <v>959</v>
      </c>
      <c r="Y391" s="20" t="s">
        <v>960</v>
      </c>
      <c r="Z391"/>
      <c r="AB391"/>
    </row>
    <row r="392" spans="24:28" ht="14.25">
      <c r="X392" s="20" t="s">
        <v>961</v>
      </c>
      <c r="Y392" s="20" t="s">
        <v>962</v>
      </c>
      <c r="Z392"/>
      <c r="AB392"/>
    </row>
    <row r="393" spans="24:28" ht="14.25">
      <c r="X393" s="20" t="s">
        <v>963</v>
      </c>
      <c r="Y393" s="20" t="s">
        <v>964</v>
      </c>
      <c r="Z393"/>
      <c r="AB393"/>
    </row>
    <row r="394" spans="24:28" ht="14.25">
      <c r="X394" s="20" t="s">
        <v>965</v>
      </c>
      <c r="Y394" s="20" t="s">
        <v>966</v>
      </c>
      <c r="Z394"/>
      <c r="AB394"/>
    </row>
    <row r="395" spans="24:28" ht="14.25">
      <c r="X395" s="20" t="s">
        <v>967</v>
      </c>
      <c r="Y395" s="20" t="s">
        <v>968</v>
      </c>
      <c r="Z395"/>
      <c r="AB395"/>
    </row>
    <row r="396" spans="24:28" ht="14.25">
      <c r="X396" s="20" t="s">
        <v>969</v>
      </c>
      <c r="Y396" s="20" t="s">
        <v>970</v>
      </c>
      <c r="Z396"/>
      <c r="AB396"/>
    </row>
    <row r="397" spans="24:28" ht="14.25">
      <c r="X397" s="20" t="s">
        <v>971</v>
      </c>
      <c r="Y397" s="20" t="s">
        <v>972</v>
      </c>
      <c r="Z397"/>
      <c r="AB397"/>
    </row>
    <row r="398" spans="24:28" ht="14.25">
      <c r="X398" s="20" t="s">
        <v>973</v>
      </c>
      <c r="Y398" s="20" t="s">
        <v>974</v>
      </c>
      <c r="Z398"/>
      <c r="AB398"/>
    </row>
    <row r="399" spans="24:28" ht="14.25">
      <c r="X399" s="20" t="s">
        <v>975</v>
      </c>
      <c r="Y399" s="20" t="s">
        <v>976</v>
      </c>
      <c r="Z399"/>
      <c r="AB399"/>
    </row>
    <row r="400" spans="24:28" ht="14.25">
      <c r="X400" s="20" t="s">
        <v>977</v>
      </c>
      <c r="Y400" s="20" t="s">
        <v>978</v>
      </c>
      <c r="Z400"/>
      <c r="AB400"/>
    </row>
    <row r="401" spans="24:28" ht="14.25">
      <c r="X401" s="20" t="s">
        <v>977</v>
      </c>
      <c r="Y401" s="20" t="s">
        <v>979</v>
      </c>
      <c r="Z401"/>
      <c r="AB401"/>
    </row>
    <row r="402" spans="24:28" ht="14.25">
      <c r="X402" s="20" t="s">
        <v>980</v>
      </c>
      <c r="Y402" s="20" t="s">
        <v>981</v>
      </c>
      <c r="Z402"/>
      <c r="AB402"/>
    </row>
    <row r="403" spans="24:28" ht="14.25">
      <c r="X403" s="20" t="s">
        <v>982</v>
      </c>
      <c r="Y403" s="20" t="s">
        <v>983</v>
      </c>
      <c r="Z403"/>
      <c r="AB403"/>
    </row>
    <row r="404" spans="24:28" ht="14.25">
      <c r="X404" s="20" t="s">
        <v>984</v>
      </c>
      <c r="Y404" s="20" t="s">
        <v>985</v>
      </c>
      <c r="Z404"/>
      <c r="AB404"/>
    </row>
    <row r="405" spans="24:28" ht="14.25">
      <c r="X405" s="20" t="s">
        <v>986</v>
      </c>
      <c r="Y405" s="20" t="s">
        <v>987</v>
      </c>
      <c r="Z405"/>
      <c r="AB405"/>
    </row>
    <row r="406" spans="24:28" ht="14.25">
      <c r="X406" s="20" t="s">
        <v>988</v>
      </c>
      <c r="Y406" s="20" t="s">
        <v>989</v>
      </c>
      <c r="Z406"/>
      <c r="AB406"/>
    </row>
    <row r="407" spans="24:28" ht="14.25">
      <c r="X407" s="20" t="s">
        <v>990</v>
      </c>
      <c r="Y407" s="20" t="s">
        <v>991</v>
      </c>
      <c r="Z407"/>
      <c r="AB407"/>
    </row>
    <row r="408" spans="24:28" ht="14.25">
      <c r="X408" s="20" t="s">
        <v>992</v>
      </c>
      <c r="Y408" s="20" t="s">
        <v>993</v>
      </c>
      <c r="Z408"/>
      <c r="AB408"/>
    </row>
    <row r="409" spans="24:28" ht="14.25">
      <c r="X409" s="20" t="s">
        <v>992</v>
      </c>
      <c r="Y409" s="20" t="s">
        <v>993</v>
      </c>
      <c r="Z409"/>
      <c r="AB409"/>
    </row>
    <row r="410" spans="24:28" ht="14.25">
      <c r="X410" s="20" t="s">
        <v>994</v>
      </c>
      <c r="Y410" s="20" t="s">
        <v>995</v>
      </c>
      <c r="Z410"/>
      <c r="AB410"/>
    </row>
    <row r="411" spans="24:28" ht="14.25">
      <c r="X411" s="20" t="s">
        <v>996</v>
      </c>
      <c r="Y411" s="20" t="s">
        <v>997</v>
      </c>
      <c r="Z411"/>
      <c r="AB411"/>
    </row>
    <row r="412" spans="24:28" ht="14.25">
      <c r="X412" s="20" t="s">
        <v>998</v>
      </c>
      <c r="Y412" s="20" t="s">
        <v>999</v>
      </c>
      <c r="Z412"/>
      <c r="AB412"/>
    </row>
    <row r="413" spans="24:28" ht="14.25">
      <c r="X413" s="20" t="s">
        <v>1000</v>
      </c>
      <c r="Y413" s="20" t="s">
        <v>1001</v>
      </c>
      <c r="Z413"/>
      <c r="AB413"/>
    </row>
    <row r="414" spans="24:28" ht="14.25">
      <c r="X414" s="20" t="s">
        <v>1002</v>
      </c>
      <c r="Y414" s="20" t="s">
        <v>1003</v>
      </c>
      <c r="Z414"/>
      <c r="AB414"/>
    </row>
    <row r="415" spans="24:28" ht="14.25">
      <c r="X415" s="20" t="s">
        <v>1004</v>
      </c>
      <c r="Y415" s="20" t="s">
        <v>1005</v>
      </c>
      <c r="Z415"/>
      <c r="AB415"/>
    </row>
    <row r="416" spans="24:28" ht="14.25">
      <c r="X416" s="20" t="s">
        <v>1006</v>
      </c>
      <c r="Y416" s="20" t="s">
        <v>1007</v>
      </c>
      <c r="Z416"/>
      <c r="AB416"/>
    </row>
    <row r="417" spans="24:28" ht="14.25">
      <c r="X417" s="20" t="s">
        <v>1008</v>
      </c>
      <c r="Y417" s="20" t="s">
        <v>1009</v>
      </c>
      <c r="Z417"/>
      <c r="AB417"/>
    </row>
    <row r="418" spans="24:28" ht="14.25">
      <c r="X418" s="20" t="s">
        <v>1010</v>
      </c>
      <c r="Y418" s="20" t="s">
        <v>1011</v>
      </c>
      <c r="Z418"/>
      <c r="AB418"/>
    </row>
    <row r="419" spans="24:28" ht="14.25">
      <c r="X419" s="20" t="s">
        <v>1012</v>
      </c>
      <c r="Y419" s="20" t="s">
        <v>1013</v>
      </c>
      <c r="Z419"/>
      <c r="AB419"/>
    </row>
    <row r="420" spans="24:28" ht="14.25">
      <c r="X420" s="20" t="s">
        <v>1014</v>
      </c>
      <c r="Y420" s="20" t="s">
        <v>1015</v>
      </c>
      <c r="Z420"/>
      <c r="AB420"/>
    </row>
    <row r="421" spans="24:28" ht="14.25">
      <c r="X421" s="20" t="s">
        <v>1016</v>
      </c>
      <c r="Y421" s="20" t="s">
        <v>1017</v>
      </c>
      <c r="Z421"/>
      <c r="AB421"/>
    </row>
    <row r="422" spans="24:28" ht="14.25">
      <c r="X422" s="20" t="s">
        <v>1018</v>
      </c>
      <c r="Y422" s="20" t="s">
        <v>1019</v>
      </c>
      <c r="Z422"/>
      <c r="AB422"/>
    </row>
    <row r="423" spans="24:28" ht="14.25">
      <c r="X423" s="20" t="s">
        <v>1020</v>
      </c>
      <c r="Y423" s="20" t="s">
        <v>1021</v>
      </c>
      <c r="Z423"/>
      <c r="AB423"/>
    </row>
    <row r="424" spans="24:28" ht="14.25">
      <c r="X424" s="20" t="s">
        <v>1022</v>
      </c>
      <c r="Y424" s="20" t="s">
        <v>1023</v>
      </c>
      <c r="Z424"/>
      <c r="AB424"/>
    </row>
    <row r="425" spans="24:28" ht="14.25">
      <c r="X425" s="20" t="s">
        <v>1024</v>
      </c>
      <c r="Y425" s="20" t="s">
        <v>1025</v>
      </c>
      <c r="Z425"/>
      <c r="AB425"/>
    </row>
    <row r="426" spans="24:28" ht="14.25">
      <c r="X426" s="20" t="s">
        <v>1026</v>
      </c>
      <c r="Y426" s="20" t="s">
        <v>1027</v>
      </c>
      <c r="Z426"/>
      <c r="AB426"/>
    </row>
    <row r="427" spans="24:28" ht="14.25">
      <c r="X427" s="20" t="s">
        <v>1028</v>
      </c>
      <c r="Y427" s="20" t="s">
        <v>1029</v>
      </c>
      <c r="Z427"/>
      <c r="AB427"/>
    </row>
    <row r="428" spans="24:28" ht="14.25">
      <c r="X428" s="20" t="s">
        <v>1030</v>
      </c>
      <c r="Y428" s="20" t="s">
        <v>1031</v>
      </c>
      <c r="Z428"/>
      <c r="AB428"/>
    </row>
    <row r="429" spans="24:28" ht="14.25">
      <c r="X429" s="20" t="s">
        <v>1032</v>
      </c>
      <c r="Y429" s="20" t="s">
        <v>1033</v>
      </c>
      <c r="Z429"/>
      <c r="AB429"/>
    </row>
    <row r="430" spans="24:28" ht="14.25">
      <c r="X430" s="20" t="s">
        <v>1034</v>
      </c>
      <c r="Y430" s="20" t="s">
        <v>1035</v>
      </c>
      <c r="Z430"/>
      <c r="AB430"/>
    </row>
    <row r="431" spans="24:28" ht="14.25">
      <c r="X431" s="20" t="s">
        <v>1036</v>
      </c>
      <c r="Y431" s="20" t="s">
        <v>1037</v>
      </c>
      <c r="Z431"/>
      <c r="AB431"/>
    </row>
    <row r="432" spans="24:28" ht="14.25">
      <c r="X432" s="20" t="s">
        <v>1038</v>
      </c>
      <c r="Y432" s="20" t="s">
        <v>1039</v>
      </c>
      <c r="Z432"/>
      <c r="AB432"/>
    </row>
    <row r="433" spans="24:28" ht="14.25">
      <c r="X433" s="20" t="s">
        <v>1040</v>
      </c>
      <c r="Y433" s="20" t="s">
        <v>1041</v>
      </c>
      <c r="Z433"/>
      <c r="AB433"/>
    </row>
    <row r="434" spans="24:28" ht="14.25">
      <c r="X434" s="20" t="s">
        <v>1042</v>
      </c>
      <c r="Y434" s="20" t="s">
        <v>1043</v>
      </c>
      <c r="Z434"/>
      <c r="AB434"/>
    </row>
    <row r="435" spans="24:28" ht="14.25">
      <c r="X435" s="20" t="s">
        <v>1044</v>
      </c>
      <c r="Y435" s="20" t="s">
        <v>1045</v>
      </c>
      <c r="Z435"/>
      <c r="AB435"/>
    </row>
    <row r="436" spans="24:28" ht="14.25">
      <c r="X436" s="20" t="s">
        <v>1046</v>
      </c>
      <c r="Y436" s="20" t="s">
        <v>1047</v>
      </c>
      <c r="Z436"/>
      <c r="AB436"/>
    </row>
    <row r="437" spans="24:28" ht="14.25">
      <c r="X437" s="20" t="s">
        <v>1048</v>
      </c>
      <c r="Y437" s="20" t="s">
        <v>1049</v>
      </c>
      <c r="Z437"/>
      <c r="AB437"/>
    </row>
    <row r="438" spans="24:28" ht="14.25">
      <c r="X438" s="20" t="s">
        <v>1050</v>
      </c>
      <c r="Y438" s="20" t="s">
        <v>1051</v>
      </c>
      <c r="Z438"/>
      <c r="AB438"/>
    </row>
    <row r="439" spans="24:28" ht="14.25">
      <c r="X439" s="20" t="s">
        <v>1052</v>
      </c>
      <c r="Y439" s="20" t="s">
        <v>1053</v>
      </c>
      <c r="Z439"/>
      <c r="AB439"/>
    </row>
    <row r="440" spans="24:28" ht="14.25">
      <c r="X440" s="20" t="s">
        <v>1054</v>
      </c>
      <c r="Y440" s="20" t="s">
        <v>1055</v>
      </c>
      <c r="Z440"/>
      <c r="AB440"/>
    </row>
    <row r="441" spans="24:28" ht="14.25">
      <c r="X441" s="20" t="s">
        <v>1056</v>
      </c>
      <c r="Y441" s="20" t="s">
        <v>1057</v>
      </c>
      <c r="Z441"/>
      <c r="AB441"/>
    </row>
    <row r="442" spans="24:28" ht="14.25">
      <c r="X442" s="20" t="s">
        <v>1058</v>
      </c>
      <c r="Y442" s="20" t="s">
        <v>1059</v>
      </c>
      <c r="Z442"/>
      <c r="AB442"/>
    </row>
    <row r="443" spans="24:28" ht="14.25">
      <c r="X443" s="20" t="s">
        <v>1060</v>
      </c>
      <c r="Y443" s="20" t="s">
        <v>1061</v>
      </c>
      <c r="Z443"/>
      <c r="AB443"/>
    </row>
    <row r="444" spans="24:28" ht="14.25">
      <c r="X444" s="20" t="s">
        <v>1062</v>
      </c>
      <c r="Y444" s="20" t="s">
        <v>1063</v>
      </c>
      <c r="Z444"/>
      <c r="AB444"/>
    </row>
    <row r="445" spans="24:28" ht="14.25">
      <c r="X445" s="20" t="s">
        <v>1064</v>
      </c>
      <c r="Y445" s="20" t="s">
        <v>1065</v>
      </c>
      <c r="Z445"/>
      <c r="AB445"/>
    </row>
    <row r="446" spans="24:28" ht="14.25">
      <c r="X446" s="20" t="s">
        <v>1066</v>
      </c>
      <c r="Y446" s="20" t="s">
        <v>1067</v>
      </c>
      <c r="Z446"/>
      <c r="AB446"/>
    </row>
    <row r="447" spans="24:28" ht="14.25">
      <c r="X447" s="20" t="s">
        <v>1068</v>
      </c>
      <c r="Y447" s="20" t="s">
        <v>1069</v>
      </c>
      <c r="Z447"/>
      <c r="AB447"/>
    </row>
    <row r="448" spans="24:28" ht="14.25">
      <c r="X448" s="20" t="s">
        <v>1070</v>
      </c>
      <c r="Y448" s="20" t="s">
        <v>1071</v>
      </c>
      <c r="Z448"/>
      <c r="AB448"/>
    </row>
    <row r="449" spans="24:28" ht="14.25">
      <c r="X449" s="20" t="s">
        <v>1072</v>
      </c>
      <c r="Y449" s="20" t="s">
        <v>1073</v>
      </c>
      <c r="Z449"/>
      <c r="AB449"/>
    </row>
    <row r="450" spans="24:28" ht="14.25">
      <c r="X450" s="20" t="s">
        <v>1074</v>
      </c>
      <c r="Y450" s="20" t="s">
        <v>1075</v>
      </c>
      <c r="Z450"/>
      <c r="AB450"/>
    </row>
    <row r="451" spans="24:28" ht="14.25">
      <c r="X451" s="20" t="s">
        <v>1076</v>
      </c>
      <c r="Y451" s="20" t="s">
        <v>1077</v>
      </c>
      <c r="Z451"/>
      <c r="AB451"/>
    </row>
    <row r="452" spans="24:28" ht="14.25">
      <c r="X452" s="20" t="s">
        <v>1078</v>
      </c>
      <c r="Y452" s="20" t="s">
        <v>1079</v>
      </c>
      <c r="Z452"/>
      <c r="AB452"/>
    </row>
    <row r="453" spans="24:28" ht="14.25">
      <c r="X453" s="20" t="s">
        <v>1080</v>
      </c>
      <c r="Y453" s="20" t="s">
        <v>1081</v>
      </c>
      <c r="Z453"/>
      <c r="AB453"/>
    </row>
    <row r="454" spans="24:28" ht="14.25">
      <c r="X454" s="20" t="s">
        <v>1082</v>
      </c>
      <c r="Y454" s="20" t="s">
        <v>1083</v>
      </c>
      <c r="Z454"/>
      <c r="AB454"/>
    </row>
    <row r="455" spans="24:28" ht="14.25">
      <c r="X455" s="20" t="s">
        <v>1084</v>
      </c>
      <c r="Y455" s="20" t="s">
        <v>1085</v>
      </c>
      <c r="Z455"/>
      <c r="AB455"/>
    </row>
    <row r="456" spans="24:28" ht="14.25">
      <c r="X456" s="20" t="s">
        <v>1086</v>
      </c>
      <c r="Y456" s="20" t="s">
        <v>1087</v>
      </c>
      <c r="Z456"/>
      <c r="AB456"/>
    </row>
    <row r="457" spans="24:28" ht="14.25">
      <c r="X457" s="20" t="s">
        <v>1088</v>
      </c>
      <c r="Y457" s="20" t="s">
        <v>1089</v>
      </c>
      <c r="Z457"/>
      <c r="AB457"/>
    </row>
    <row r="458" spans="24:28" ht="14.25">
      <c r="X458" s="20" t="s">
        <v>1090</v>
      </c>
      <c r="Y458" s="20" t="s">
        <v>1091</v>
      </c>
      <c r="Z458"/>
      <c r="AB458"/>
    </row>
    <row r="459" spans="24:28" ht="14.25">
      <c r="X459" s="20" t="s">
        <v>1092</v>
      </c>
      <c r="Y459" s="20" t="s">
        <v>1093</v>
      </c>
      <c r="Z459"/>
      <c r="AB459"/>
    </row>
    <row r="460" spans="24:28" ht="14.25">
      <c r="X460" s="20" t="s">
        <v>1094</v>
      </c>
      <c r="Y460" s="20" t="s">
        <v>1095</v>
      </c>
      <c r="Z460"/>
      <c r="AB460"/>
    </row>
    <row r="461" spans="24:28" ht="14.25">
      <c r="X461" s="20" t="s">
        <v>1096</v>
      </c>
      <c r="Y461" s="20" t="s">
        <v>1097</v>
      </c>
      <c r="Z461"/>
      <c r="AB461"/>
    </row>
    <row r="462" spans="24:28" ht="14.25">
      <c r="X462" s="20" t="s">
        <v>1098</v>
      </c>
      <c r="Y462" s="20" t="s">
        <v>1099</v>
      </c>
      <c r="Z462"/>
      <c r="AB462"/>
    </row>
    <row r="463" spans="24:28" ht="14.25">
      <c r="X463" s="20" t="s">
        <v>1100</v>
      </c>
      <c r="Y463" s="20" t="s">
        <v>1101</v>
      </c>
      <c r="Z463"/>
      <c r="AB463"/>
    </row>
    <row r="464" spans="24:28" ht="14.25">
      <c r="X464" s="20" t="s">
        <v>1102</v>
      </c>
      <c r="Y464" s="20" t="s">
        <v>1103</v>
      </c>
      <c r="Z464"/>
      <c r="AB464"/>
    </row>
    <row r="465" spans="24:28" ht="14.25">
      <c r="X465" s="20" t="s">
        <v>1104</v>
      </c>
      <c r="Y465" s="20" t="s">
        <v>1105</v>
      </c>
      <c r="Z465"/>
      <c r="AB465"/>
    </row>
    <row r="466" spans="24:28" ht="14.25">
      <c r="X466" s="20" t="s">
        <v>1106</v>
      </c>
      <c r="Y466" s="20" t="s">
        <v>1107</v>
      </c>
      <c r="Z466"/>
      <c r="AB466"/>
    </row>
    <row r="467" spans="24:28" ht="14.25">
      <c r="X467" s="20" t="s">
        <v>1108</v>
      </c>
      <c r="Y467" s="20" t="s">
        <v>1109</v>
      </c>
      <c r="Z467"/>
      <c r="AB467"/>
    </row>
    <row r="468" spans="24:28" ht="14.25">
      <c r="X468" s="20" t="s">
        <v>1110</v>
      </c>
      <c r="Y468" s="20" t="s">
        <v>1111</v>
      </c>
      <c r="Z468"/>
      <c r="AB468"/>
    </row>
    <row r="469" spans="24:28" ht="14.25">
      <c r="X469" s="20" t="s">
        <v>1112</v>
      </c>
      <c r="Y469" s="20" t="s">
        <v>1113</v>
      </c>
      <c r="Z469"/>
      <c r="AB469"/>
    </row>
    <row r="470" spans="24:28" ht="14.25">
      <c r="X470" s="20" t="s">
        <v>1114</v>
      </c>
      <c r="Y470" s="20" t="s">
        <v>1115</v>
      </c>
      <c r="Z470"/>
      <c r="AB470"/>
    </row>
    <row r="471" spans="24:28" ht="14.25">
      <c r="X471" s="20" t="s">
        <v>1116</v>
      </c>
      <c r="Y471" s="20" t="s">
        <v>1117</v>
      </c>
      <c r="Z471"/>
      <c r="AB471"/>
    </row>
    <row r="472" spans="24:28" ht="14.25">
      <c r="X472" s="20" t="s">
        <v>1118</v>
      </c>
      <c r="Y472" s="20" t="s">
        <v>1119</v>
      </c>
      <c r="Z472"/>
      <c r="AB472"/>
    </row>
    <row r="473" spans="24:28" ht="14.25">
      <c r="X473" s="20" t="s">
        <v>1120</v>
      </c>
      <c r="Y473" s="20" t="s">
        <v>1121</v>
      </c>
      <c r="Z473"/>
      <c r="AB473"/>
    </row>
    <row r="474" spans="24:28" ht="14.25">
      <c r="X474" s="20" t="s">
        <v>1122</v>
      </c>
      <c r="Y474" s="20" t="s">
        <v>1123</v>
      </c>
      <c r="Z474"/>
      <c r="AB474"/>
    </row>
    <row r="475" spans="24:28" ht="14.25">
      <c r="X475" s="20" t="s">
        <v>1124</v>
      </c>
      <c r="Y475" s="20" t="s">
        <v>1125</v>
      </c>
      <c r="Z475"/>
      <c r="AB475"/>
    </row>
    <row r="476" spans="24:28" ht="14.25">
      <c r="X476" s="20" t="s">
        <v>1126</v>
      </c>
      <c r="Y476" s="20" t="s">
        <v>1127</v>
      </c>
      <c r="Z476"/>
      <c r="AB476"/>
    </row>
    <row r="477" spans="24:28" ht="14.25">
      <c r="X477" s="20" t="s">
        <v>1128</v>
      </c>
      <c r="Y477" s="20" t="s">
        <v>1129</v>
      </c>
      <c r="Z477"/>
      <c r="AB477"/>
    </row>
    <row r="478" spans="24:28" ht="14.25">
      <c r="X478" s="20" t="s">
        <v>1130</v>
      </c>
      <c r="Y478" s="20" t="s">
        <v>1131</v>
      </c>
      <c r="Z478"/>
      <c r="AB478"/>
    </row>
    <row r="479" spans="24:28" ht="14.25">
      <c r="X479" s="20" t="s">
        <v>1132</v>
      </c>
      <c r="Y479" s="20" t="s">
        <v>1133</v>
      </c>
      <c r="Z479"/>
      <c r="AB479"/>
    </row>
    <row r="480" spans="24:28" ht="14.25">
      <c r="X480" s="20" t="s">
        <v>1134</v>
      </c>
      <c r="Y480" s="20" t="s">
        <v>1135</v>
      </c>
      <c r="Z480"/>
      <c r="AB480"/>
    </row>
    <row r="481" spans="24:28" ht="14.25">
      <c r="X481" s="20" t="s">
        <v>1136</v>
      </c>
      <c r="Y481" s="20" t="s">
        <v>1137</v>
      </c>
      <c r="Z481"/>
      <c r="AB481"/>
    </row>
    <row r="482" spans="24:28" ht="14.25">
      <c r="X482" s="20" t="s">
        <v>1138</v>
      </c>
      <c r="Y482" s="20" t="s">
        <v>1139</v>
      </c>
      <c r="Z482"/>
      <c r="AB482"/>
    </row>
    <row r="483" spans="24:28" ht="14.25">
      <c r="X483" s="20" t="s">
        <v>1140</v>
      </c>
      <c r="Y483" s="20" t="s">
        <v>1141</v>
      </c>
      <c r="Z483"/>
      <c r="AB483"/>
    </row>
    <row r="484" spans="24:28" ht="14.25">
      <c r="X484" s="20" t="s">
        <v>1142</v>
      </c>
      <c r="Y484" s="20" t="s">
        <v>1143</v>
      </c>
      <c r="Z484"/>
      <c r="AB484"/>
    </row>
    <row r="485" spans="24:28" ht="14.25">
      <c r="X485" s="20" t="s">
        <v>1144</v>
      </c>
      <c r="Y485" s="20" t="s">
        <v>1145</v>
      </c>
      <c r="Z485"/>
      <c r="AB485"/>
    </row>
    <row r="486" spans="24:28" ht="14.25">
      <c r="X486" s="20" t="s">
        <v>1146</v>
      </c>
      <c r="Y486" s="20" t="s">
        <v>1147</v>
      </c>
      <c r="Z486"/>
      <c r="AB486"/>
    </row>
    <row r="487" spans="24:28" ht="14.25">
      <c r="X487" s="20" t="s">
        <v>1148</v>
      </c>
      <c r="Y487" s="20" t="s">
        <v>1149</v>
      </c>
      <c r="Z487"/>
      <c r="AB487"/>
    </row>
    <row r="488" spans="24:28" ht="14.25">
      <c r="X488" s="20" t="s">
        <v>1150</v>
      </c>
      <c r="Y488" s="20" t="s">
        <v>1151</v>
      </c>
      <c r="Z488"/>
      <c r="AB488"/>
    </row>
    <row r="489" spans="24:28" ht="14.25">
      <c r="X489" s="20" t="s">
        <v>1152</v>
      </c>
      <c r="Y489" s="20" t="s">
        <v>1153</v>
      </c>
      <c r="Z489"/>
      <c r="AB489"/>
    </row>
    <row r="490" spans="24:28" ht="14.25">
      <c r="X490" s="20" t="s">
        <v>1154</v>
      </c>
      <c r="Y490" s="20" t="s">
        <v>1155</v>
      </c>
      <c r="Z490"/>
      <c r="AB490"/>
    </row>
    <row r="491" spans="24:28" ht="14.25">
      <c r="X491" s="20" t="s">
        <v>1156</v>
      </c>
      <c r="Y491" s="20" t="s">
        <v>1157</v>
      </c>
      <c r="Z491"/>
      <c r="AB491"/>
    </row>
    <row r="492" spans="24:28" ht="14.25">
      <c r="X492" s="20" t="s">
        <v>1158</v>
      </c>
      <c r="Y492" s="20" t="s">
        <v>1159</v>
      </c>
      <c r="Z492"/>
      <c r="AB492"/>
    </row>
    <row r="493" spans="24:28" ht="14.25">
      <c r="X493" s="20" t="s">
        <v>1160</v>
      </c>
      <c r="Y493" s="20" t="s">
        <v>1161</v>
      </c>
      <c r="Z493"/>
      <c r="AB493"/>
    </row>
    <row r="494" spans="24:28" ht="14.25">
      <c r="X494" s="20" t="s">
        <v>1162</v>
      </c>
      <c r="Y494" s="20" t="s">
        <v>1163</v>
      </c>
      <c r="Z494"/>
      <c r="AB494"/>
    </row>
    <row r="495" spans="24:28" ht="14.25">
      <c r="X495" s="20" t="s">
        <v>1164</v>
      </c>
      <c r="Y495" s="20" t="s">
        <v>1165</v>
      </c>
      <c r="Z495"/>
      <c r="AB495"/>
    </row>
    <row r="496" spans="24:28" ht="14.25">
      <c r="X496" s="20" t="s">
        <v>1166</v>
      </c>
      <c r="Y496" s="20" t="s">
        <v>1167</v>
      </c>
      <c r="Z496"/>
      <c r="AB496"/>
    </row>
    <row r="497" spans="24:28" ht="14.25">
      <c r="X497" s="20" t="s">
        <v>1168</v>
      </c>
      <c r="Y497" s="20" t="s">
        <v>1169</v>
      </c>
      <c r="Z497"/>
      <c r="AB497"/>
    </row>
    <row r="498" spans="24:28" ht="14.25">
      <c r="X498" s="20" t="s">
        <v>1170</v>
      </c>
      <c r="Y498" s="20" t="s">
        <v>1171</v>
      </c>
      <c r="Z498"/>
      <c r="AB498"/>
    </row>
    <row r="499" spans="24:28" ht="14.25">
      <c r="X499" s="20" t="s">
        <v>1172</v>
      </c>
      <c r="Y499" s="20" t="s">
        <v>1173</v>
      </c>
      <c r="Z499"/>
      <c r="AB499"/>
    </row>
    <row r="500" spans="24:28" ht="14.25">
      <c r="X500" s="20" t="s">
        <v>1174</v>
      </c>
      <c r="Y500" s="20" t="s">
        <v>1175</v>
      </c>
      <c r="Z500"/>
      <c r="AB500"/>
    </row>
    <row r="501" spans="24:28" ht="14.25">
      <c r="X501" s="20" t="s">
        <v>1176</v>
      </c>
      <c r="Y501" s="20" t="s">
        <v>1177</v>
      </c>
      <c r="Z501"/>
      <c r="AB501"/>
    </row>
    <row r="502" spans="24:28" ht="14.25">
      <c r="X502" s="20" t="s">
        <v>1178</v>
      </c>
      <c r="Y502" s="20" t="s">
        <v>1179</v>
      </c>
      <c r="Z502"/>
      <c r="AB502"/>
    </row>
    <row r="503" spans="24:28" ht="14.25">
      <c r="X503" s="20" t="s">
        <v>1180</v>
      </c>
      <c r="Y503" s="20" t="s">
        <v>1181</v>
      </c>
      <c r="Z503"/>
      <c r="AB503"/>
    </row>
    <row r="504" spans="24:28" ht="14.25">
      <c r="X504" s="20" t="s">
        <v>1182</v>
      </c>
      <c r="Y504" s="20" t="s">
        <v>1183</v>
      </c>
      <c r="Z504"/>
      <c r="AB504"/>
    </row>
    <row r="505" spans="24:28" ht="14.25">
      <c r="X505" s="20" t="s">
        <v>1184</v>
      </c>
      <c r="Y505" s="20" t="s">
        <v>1185</v>
      </c>
      <c r="Z505"/>
      <c r="AB505"/>
    </row>
    <row r="506" spans="24:28" ht="14.25">
      <c r="X506" s="20" t="s">
        <v>1186</v>
      </c>
      <c r="Y506" s="20" t="s">
        <v>1187</v>
      </c>
      <c r="Z506"/>
      <c r="AB506"/>
    </row>
    <row r="507" spans="24:28" ht="14.25">
      <c r="X507" s="20" t="s">
        <v>1188</v>
      </c>
      <c r="Y507" s="20" t="s">
        <v>1189</v>
      </c>
      <c r="Z507"/>
      <c r="AB507"/>
    </row>
    <row r="508" spans="26:28" ht="14.25">
      <c r="Z508"/>
      <c r="AB508"/>
    </row>
    <row r="509" spans="26:28" ht="14.25">
      <c r="Z509"/>
      <c r="AB509"/>
    </row>
    <row r="510" spans="26:28" ht="14.25">
      <c r="Z510"/>
      <c r="AB510"/>
    </row>
    <row r="511" spans="26:28" ht="14.25">
      <c r="Z511"/>
      <c r="AB511"/>
    </row>
    <row r="512" spans="26:28" ht="14.25">
      <c r="Z512"/>
      <c r="AB512"/>
    </row>
    <row r="513" spans="26:28" ht="14.25">
      <c r="Z513"/>
      <c r="AB513"/>
    </row>
    <row r="514" spans="26:28" ht="14.25">
      <c r="Z514"/>
      <c r="AB514"/>
    </row>
    <row r="515" spans="26:28" ht="14.25">
      <c r="Z515"/>
      <c r="AB515"/>
    </row>
    <row r="516" spans="26:28" ht="14.25">
      <c r="Z516"/>
      <c r="AB516"/>
    </row>
    <row r="517" spans="26:28" ht="14.25">
      <c r="Z517"/>
      <c r="AB517"/>
    </row>
    <row r="518" spans="26:28" ht="14.25">
      <c r="Z518"/>
      <c r="AB518"/>
    </row>
    <row r="519" spans="26:28" ht="14.25">
      <c r="Z519"/>
      <c r="AB519"/>
    </row>
    <row r="520" spans="26:28" ht="14.25">
      <c r="Z520"/>
      <c r="AB520"/>
    </row>
    <row r="521" spans="26:28" ht="14.25">
      <c r="Z521"/>
      <c r="AB521"/>
    </row>
    <row r="522" spans="26:28" ht="14.25">
      <c r="Z522"/>
      <c r="AB522"/>
    </row>
    <row r="523" spans="26:28" ht="14.25">
      <c r="Z523"/>
      <c r="AB523"/>
    </row>
    <row r="524" spans="26:28" ht="14.25">
      <c r="Z524"/>
      <c r="AB524"/>
    </row>
    <row r="525" spans="26:28" ht="14.25">
      <c r="Z525"/>
      <c r="AB525"/>
    </row>
    <row r="526" spans="26:28" ht="14.25">
      <c r="Z526"/>
      <c r="AB526"/>
    </row>
    <row r="527" spans="26:28" ht="14.25">
      <c r="Z527"/>
      <c r="AB527"/>
    </row>
    <row r="528" spans="26:28" ht="14.25">
      <c r="Z528"/>
      <c r="AB528"/>
    </row>
    <row r="529" spans="26:28" ht="14.25">
      <c r="Z529"/>
      <c r="AB529"/>
    </row>
    <row r="530" spans="26:28" ht="14.25">
      <c r="Z530"/>
      <c r="AB530"/>
    </row>
    <row r="531" spans="26:28" ht="14.25">
      <c r="Z531"/>
      <c r="AB531"/>
    </row>
    <row r="532" spans="26:28" ht="14.25">
      <c r="Z532"/>
      <c r="AB532"/>
    </row>
    <row r="533" spans="26:28" ht="14.25">
      <c r="Z533"/>
      <c r="AB533"/>
    </row>
    <row r="534" spans="26:28" ht="14.25">
      <c r="Z534"/>
      <c r="AB534"/>
    </row>
    <row r="535" spans="26:28" ht="14.25">
      <c r="Z535"/>
      <c r="AB535"/>
    </row>
    <row r="536" spans="26:28" ht="14.25">
      <c r="Z536"/>
      <c r="AB536"/>
    </row>
    <row r="537" spans="26:28" ht="14.25">
      <c r="Z537"/>
      <c r="AB537"/>
    </row>
    <row r="538" spans="26:28" ht="14.25">
      <c r="Z538"/>
      <c r="AB538"/>
    </row>
    <row r="539" spans="26:28" ht="14.25">
      <c r="Z539"/>
      <c r="AB539"/>
    </row>
    <row r="540" spans="26:28" ht="14.25">
      <c r="Z540"/>
      <c r="AB540"/>
    </row>
    <row r="541" spans="26:28" ht="14.25">
      <c r="Z541"/>
      <c r="AB541"/>
    </row>
    <row r="542" spans="26:28" ht="14.25">
      <c r="Z542"/>
      <c r="AB542"/>
    </row>
    <row r="543" spans="26:28" ht="14.25">
      <c r="Z543"/>
      <c r="AB543"/>
    </row>
    <row r="544" spans="26:28" ht="14.25">
      <c r="Z544"/>
      <c r="AB544"/>
    </row>
    <row r="545" spans="26:28" ht="14.25">
      <c r="Z545"/>
      <c r="AB545"/>
    </row>
    <row r="546" spans="26:28" ht="14.25">
      <c r="Z546"/>
      <c r="AB546"/>
    </row>
    <row r="547" spans="26:28" ht="14.25">
      <c r="Z547"/>
      <c r="AB547"/>
    </row>
    <row r="548" spans="26:28" ht="14.25">
      <c r="Z548"/>
      <c r="AB548"/>
    </row>
    <row r="549" spans="26:28" ht="14.25">
      <c r="Z549"/>
      <c r="AB549"/>
    </row>
    <row r="550" spans="26:28" ht="14.25">
      <c r="Z550"/>
      <c r="AB550"/>
    </row>
    <row r="551" spans="26:28" ht="14.25">
      <c r="Z551"/>
      <c r="AB551"/>
    </row>
    <row r="552" spans="26:28" ht="14.25">
      <c r="Z552"/>
      <c r="AB552"/>
    </row>
    <row r="553" spans="26:28" ht="14.25">
      <c r="Z553"/>
      <c r="AB553"/>
    </row>
    <row r="554" spans="26:28" ht="14.25">
      <c r="Z554"/>
      <c r="AB554"/>
    </row>
    <row r="555" spans="26:28" ht="14.25">
      <c r="Z555"/>
      <c r="AB555"/>
    </row>
    <row r="556" spans="26:28" ht="14.25">
      <c r="Z556"/>
      <c r="AB556"/>
    </row>
    <row r="557" spans="26:28" ht="14.25">
      <c r="Z557"/>
      <c r="AB557"/>
    </row>
    <row r="558" spans="26:28" ht="14.25">
      <c r="Z558"/>
      <c r="AB558"/>
    </row>
    <row r="559" spans="26:28" ht="14.25">
      <c r="Z559"/>
      <c r="AB559"/>
    </row>
    <row r="560" spans="26:28" ht="14.25">
      <c r="Z560"/>
      <c r="AB560"/>
    </row>
    <row r="561" spans="26:28" ht="14.25">
      <c r="Z561"/>
      <c r="AB561"/>
    </row>
    <row r="562" spans="26:28" ht="14.25">
      <c r="Z562"/>
      <c r="AB562"/>
    </row>
    <row r="563" spans="26:28" ht="14.25">
      <c r="Z563"/>
      <c r="AB563"/>
    </row>
    <row r="564" spans="26:28" ht="14.25">
      <c r="Z564"/>
      <c r="AB564"/>
    </row>
    <row r="565" spans="26:28" ht="14.25">
      <c r="Z565"/>
      <c r="AB565"/>
    </row>
    <row r="566" spans="26:28" ht="14.25">
      <c r="Z566"/>
      <c r="AB566"/>
    </row>
    <row r="567" spans="26:28" ht="14.25">
      <c r="Z567"/>
      <c r="AB567"/>
    </row>
    <row r="568" spans="26:28" ht="14.25">
      <c r="Z568"/>
      <c r="AB568"/>
    </row>
    <row r="569" spans="26:28" ht="14.25">
      <c r="Z569"/>
      <c r="AB569"/>
    </row>
    <row r="570" spans="26:28" ht="14.25">
      <c r="Z570"/>
      <c r="AB570"/>
    </row>
    <row r="571" spans="26:28" ht="14.25">
      <c r="Z571"/>
      <c r="AB571"/>
    </row>
    <row r="572" spans="26:28" ht="14.25">
      <c r="Z572"/>
      <c r="AB572"/>
    </row>
    <row r="573" spans="26:28" ht="14.25">
      <c r="Z573"/>
      <c r="AB573"/>
    </row>
    <row r="574" spans="26:28" ht="14.25">
      <c r="Z574"/>
      <c r="AB574"/>
    </row>
    <row r="575" spans="26:28" ht="14.25">
      <c r="Z575"/>
      <c r="AB575"/>
    </row>
    <row r="576" spans="26:28" ht="14.25">
      <c r="Z576"/>
      <c r="AB576"/>
    </row>
    <row r="577" spans="26:28" ht="14.25">
      <c r="Z577"/>
      <c r="AB577"/>
    </row>
    <row r="578" spans="26:28" ht="14.25">
      <c r="Z578"/>
      <c r="AB578"/>
    </row>
    <row r="579" spans="26:28" ht="14.25">
      <c r="Z579"/>
      <c r="AB579"/>
    </row>
    <row r="580" spans="26:28" ht="14.25">
      <c r="Z580"/>
      <c r="AB580"/>
    </row>
    <row r="581" spans="26:28" ht="14.25">
      <c r="Z581"/>
      <c r="AB581"/>
    </row>
    <row r="582" spans="26:28" ht="14.25">
      <c r="Z582"/>
      <c r="AB582"/>
    </row>
    <row r="583" spans="26:28" ht="14.25">
      <c r="Z583"/>
      <c r="AB583"/>
    </row>
    <row r="584" spans="26:28" ht="14.25">
      <c r="Z584"/>
      <c r="AB584"/>
    </row>
    <row r="585" spans="26:28" ht="14.25">
      <c r="Z585"/>
      <c r="AB585"/>
    </row>
    <row r="586" spans="26:28" ht="14.25">
      <c r="Z586"/>
      <c r="AB586"/>
    </row>
    <row r="587" spans="26:28" ht="14.25">
      <c r="Z587"/>
      <c r="AB587"/>
    </row>
    <row r="588" spans="26:28" ht="14.25">
      <c r="Z588"/>
      <c r="AB588"/>
    </row>
    <row r="589" spans="26:28" ht="14.25">
      <c r="Z589"/>
      <c r="AB589"/>
    </row>
    <row r="590" spans="26:28" ht="14.25">
      <c r="Z590"/>
      <c r="AB590"/>
    </row>
    <row r="591" spans="26:28" ht="14.25">
      <c r="Z591"/>
      <c r="AB591"/>
    </row>
    <row r="592" spans="26:28" ht="14.25">
      <c r="Z592"/>
      <c r="AB592"/>
    </row>
    <row r="593" spans="26:28" ht="14.25">
      <c r="Z593"/>
      <c r="AB593"/>
    </row>
    <row r="594" spans="26:28" ht="14.25">
      <c r="Z594"/>
      <c r="AB594"/>
    </row>
    <row r="595" spans="26:28" ht="14.25">
      <c r="Z595"/>
      <c r="AB595"/>
    </row>
    <row r="596" spans="26:28" ht="14.25">
      <c r="Z596"/>
      <c r="AB596"/>
    </row>
    <row r="597" spans="26:28" ht="14.25">
      <c r="Z597"/>
      <c r="AB597"/>
    </row>
    <row r="598" spans="26:28" ht="14.25">
      <c r="Z598"/>
      <c r="AB598"/>
    </row>
    <row r="599" spans="26:28" ht="14.25">
      <c r="Z599"/>
      <c r="AB599"/>
    </row>
    <row r="600" spans="26:28" ht="14.25">
      <c r="Z600"/>
      <c r="AB600"/>
    </row>
    <row r="601" spans="26:28" ht="14.25">
      <c r="Z601"/>
      <c r="AB601"/>
    </row>
    <row r="602" spans="26:28" ht="14.25">
      <c r="Z602"/>
      <c r="AB602"/>
    </row>
    <row r="603" spans="26:28" ht="14.25">
      <c r="Z603"/>
      <c r="AB603"/>
    </row>
    <row r="604" spans="26:28" ht="14.25">
      <c r="Z604"/>
      <c r="AB604"/>
    </row>
    <row r="605" spans="26:28" ht="14.25">
      <c r="Z605"/>
      <c r="AB605"/>
    </row>
    <row r="606" spans="26:28" ht="14.25">
      <c r="Z606"/>
      <c r="AB606"/>
    </row>
    <row r="607" spans="26:28" ht="14.25">
      <c r="Z607"/>
      <c r="AB607"/>
    </row>
    <row r="608" spans="26:28" ht="14.25">
      <c r="Z608"/>
      <c r="AB608"/>
    </row>
    <row r="609" spans="26:28" ht="14.25">
      <c r="Z609"/>
      <c r="AB609"/>
    </row>
    <row r="610" spans="26:28" ht="14.25">
      <c r="Z610"/>
      <c r="AB610"/>
    </row>
  </sheetData>
  <sheetProtection/>
  <mergeCells count="8">
    <mergeCell ref="B21:J21"/>
    <mergeCell ref="B22:J22"/>
    <mergeCell ref="B15:J15"/>
    <mergeCell ref="B16:J16"/>
    <mergeCell ref="B17:J17"/>
    <mergeCell ref="B18:J18"/>
    <mergeCell ref="B19:J19"/>
    <mergeCell ref="B20:J20"/>
  </mergeCells>
  <dataValidations count="7">
    <dataValidation type="list" allowBlank="1" showInputMessage="1" showErrorMessage="1" sqref="K10">
      <formula1>#REF!</formula1>
    </dataValidation>
    <dataValidation type="list" allowBlank="1" showInputMessage="1" showErrorMessage="1" sqref="G2:G6">
      <formula1>$AB$16:$AB$17</formula1>
    </dataValidation>
    <dataValidation type="list" allowBlank="1" showInputMessage="1" showErrorMessage="1" sqref="G7:G9">
      <formula1>$AB$12:$AB$13</formula1>
    </dataValidation>
    <dataValidation type="list" allowBlank="1" showInputMessage="1" showErrorMessage="1" sqref="J2:J6">
      <formula1>$Y$16:$Y$510</formula1>
    </dataValidation>
    <dataValidation type="list" allowBlank="1" showInputMessage="1" showErrorMessage="1" sqref="J7:J9">
      <formula1>$Y$12:$Y$506</formula1>
    </dataValidation>
    <dataValidation type="list" allowBlank="1" showInputMessage="1" showErrorMessage="1" sqref="K2:K6">
      <formula1>$AB$24:$AB$27</formula1>
    </dataValidation>
    <dataValidation type="list" allowBlank="1" showInputMessage="1" showErrorMessage="1" sqref="K7:K9">
      <formula1>$AB$20:$AB$23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9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6" width="9.00390625" style="1" customWidth="1"/>
    <col min="17" max="17" width="9.875" style="1" customWidth="1"/>
    <col min="18" max="16384" width="9.00390625" style="1" customWidth="1"/>
  </cols>
  <sheetData>
    <row r="3" spans="1:17" ht="22.5">
      <c r="A3" s="176" t="s">
        <v>1221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25" ht="22.5" customHeight="1">
      <c r="A4" s="177" t="s">
        <v>1190</v>
      </c>
      <c r="B4" s="177"/>
      <c r="C4" s="177"/>
      <c r="D4" s="177"/>
      <c r="E4" s="177"/>
      <c r="F4" s="2"/>
      <c r="G4" s="2"/>
      <c r="H4" s="2"/>
      <c r="I4" s="2"/>
      <c r="J4" s="2"/>
      <c r="K4" s="2"/>
      <c r="L4" s="2"/>
      <c r="M4" s="2"/>
      <c r="N4" s="2"/>
      <c r="O4" s="2"/>
      <c r="X4" s="178" t="s">
        <v>1191</v>
      </c>
      <c r="Y4" s="178"/>
    </row>
    <row r="5" spans="1:25" ht="13.5" customHeight="1">
      <c r="A5" s="179" t="s">
        <v>161</v>
      </c>
      <c r="B5" s="192" t="s">
        <v>1192</v>
      </c>
      <c r="C5" s="192"/>
      <c r="D5" s="192"/>
      <c r="E5" s="193" t="s">
        <v>1193</v>
      </c>
      <c r="F5" s="193"/>
      <c r="G5" s="193"/>
      <c r="H5" s="194" t="s">
        <v>1194</v>
      </c>
      <c r="I5" s="195"/>
      <c r="J5" s="196"/>
      <c r="K5" s="187" t="s">
        <v>1195</v>
      </c>
      <c r="L5" s="187"/>
      <c r="M5" s="188"/>
      <c r="N5" s="192" t="s">
        <v>1196</v>
      </c>
      <c r="O5" s="192"/>
      <c r="P5" s="192"/>
      <c r="Q5" s="186" t="s">
        <v>1197</v>
      </c>
      <c r="R5" s="187"/>
      <c r="S5" s="188"/>
      <c r="T5" s="186" t="s">
        <v>1198</v>
      </c>
      <c r="U5" s="187"/>
      <c r="V5" s="188"/>
      <c r="W5" s="186" t="s">
        <v>1199</v>
      </c>
      <c r="X5" s="187"/>
      <c r="Y5" s="188"/>
    </row>
    <row r="6" spans="1:25" ht="13.5" customHeight="1">
      <c r="A6" s="179"/>
      <c r="B6" s="192"/>
      <c r="C6" s="192"/>
      <c r="D6" s="192"/>
      <c r="E6" s="193"/>
      <c r="F6" s="193"/>
      <c r="G6" s="193"/>
      <c r="H6" s="197"/>
      <c r="I6" s="198"/>
      <c r="J6" s="199"/>
      <c r="K6" s="190"/>
      <c r="L6" s="190"/>
      <c r="M6" s="191"/>
      <c r="N6" s="192"/>
      <c r="O6" s="192"/>
      <c r="P6" s="192"/>
      <c r="Q6" s="189"/>
      <c r="R6" s="190"/>
      <c r="S6" s="191"/>
      <c r="T6" s="189"/>
      <c r="U6" s="190"/>
      <c r="V6" s="191"/>
      <c r="W6" s="189"/>
      <c r="X6" s="190"/>
      <c r="Y6" s="191"/>
    </row>
    <row r="7" spans="1:25" ht="13.5" customHeight="1">
      <c r="A7" s="179"/>
      <c r="B7" s="180" t="s">
        <v>1222</v>
      </c>
      <c r="C7" s="180" t="s">
        <v>1223</v>
      </c>
      <c r="D7" s="181" t="s">
        <v>1224</v>
      </c>
      <c r="E7" s="180" t="s">
        <v>1222</v>
      </c>
      <c r="F7" s="180" t="s">
        <v>1223</v>
      </c>
      <c r="G7" s="181" t="s">
        <v>1224</v>
      </c>
      <c r="H7" s="182" t="s">
        <v>1222</v>
      </c>
      <c r="I7" s="182" t="s">
        <v>1223</v>
      </c>
      <c r="J7" s="184" t="s">
        <v>1224</v>
      </c>
      <c r="K7" s="182" t="s">
        <v>1222</v>
      </c>
      <c r="L7" s="182" t="s">
        <v>1223</v>
      </c>
      <c r="M7" s="184" t="s">
        <v>1224</v>
      </c>
      <c r="N7" s="180" t="s">
        <v>1222</v>
      </c>
      <c r="O7" s="180" t="s">
        <v>1223</v>
      </c>
      <c r="P7" s="181" t="s">
        <v>1224</v>
      </c>
      <c r="Q7" s="182" t="s">
        <v>1222</v>
      </c>
      <c r="R7" s="182" t="s">
        <v>1223</v>
      </c>
      <c r="S7" s="184" t="s">
        <v>1224</v>
      </c>
      <c r="T7" s="182" t="s">
        <v>1222</v>
      </c>
      <c r="U7" s="182" t="s">
        <v>1223</v>
      </c>
      <c r="V7" s="184" t="s">
        <v>1224</v>
      </c>
      <c r="W7" s="182" t="s">
        <v>1222</v>
      </c>
      <c r="X7" s="182" t="s">
        <v>1223</v>
      </c>
      <c r="Y7" s="184" t="s">
        <v>1224</v>
      </c>
    </row>
    <row r="8" spans="1:25" ht="13.5" customHeight="1">
      <c r="A8" s="179"/>
      <c r="B8" s="180"/>
      <c r="C8" s="180"/>
      <c r="D8" s="181"/>
      <c r="E8" s="180"/>
      <c r="F8" s="180"/>
      <c r="G8" s="181"/>
      <c r="H8" s="183"/>
      <c r="I8" s="183"/>
      <c r="J8" s="185"/>
      <c r="K8" s="183"/>
      <c r="L8" s="183"/>
      <c r="M8" s="185"/>
      <c r="N8" s="180"/>
      <c r="O8" s="180"/>
      <c r="P8" s="181"/>
      <c r="Q8" s="183"/>
      <c r="R8" s="183"/>
      <c r="S8" s="185"/>
      <c r="T8" s="183"/>
      <c r="U8" s="183"/>
      <c r="V8" s="185"/>
      <c r="W8" s="183"/>
      <c r="X8" s="183"/>
      <c r="Y8" s="185"/>
    </row>
    <row r="9" spans="1:25" ht="132" customHeight="1">
      <c r="A9" s="3" t="s">
        <v>1200</v>
      </c>
      <c r="B9" s="4">
        <v>6.56</v>
      </c>
      <c r="C9" s="4">
        <v>0</v>
      </c>
      <c r="D9" s="4"/>
      <c r="E9" s="4">
        <v>9.9</v>
      </c>
      <c r="F9" s="5">
        <v>2.43</v>
      </c>
      <c r="G9" s="6">
        <v>9.61</v>
      </c>
      <c r="H9" s="4">
        <v>20.5</v>
      </c>
      <c r="I9" s="4">
        <v>7.62</v>
      </c>
      <c r="J9" s="7">
        <v>20.5</v>
      </c>
      <c r="K9" s="4">
        <v>0</v>
      </c>
      <c r="L9" s="4">
        <v>0</v>
      </c>
      <c r="M9" s="4">
        <v>0</v>
      </c>
      <c r="N9" s="4">
        <f>B9+E9+H9</f>
        <v>36.96</v>
      </c>
      <c r="O9" s="4">
        <f>C9+F9+I9</f>
        <v>10.05</v>
      </c>
      <c r="P9" s="4">
        <f>D9+G9+J9</f>
        <v>30.11</v>
      </c>
      <c r="Q9" s="6">
        <v>9.9</v>
      </c>
      <c r="R9" s="6">
        <v>0.99</v>
      </c>
      <c r="S9" s="6">
        <v>9</v>
      </c>
      <c r="T9" s="6">
        <v>12</v>
      </c>
      <c r="U9" s="6">
        <v>7.87</v>
      </c>
      <c r="V9" s="6">
        <v>12</v>
      </c>
      <c r="W9" s="8">
        <f>Q9+T9+N9</f>
        <v>58.86</v>
      </c>
      <c r="X9" s="8">
        <f>R9+U9+O9</f>
        <v>18.91</v>
      </c>
      <c r="Y9" s="8">
        <f>S9+V9+P9</f>
        <v>51.11</v>
      </c>
    </row>
  </sheetData>
  <sheetProtection/>
  <mergeCells count="36">
    <mergeCell ref="T5:V6"/>
    <mergeCell ref="W5:Y6"/>
    <mergeCell ref="B5:D6"/>
    <mergeCell ref="E5:G6"/>
    <mergeCell ref="H5:J6"/>
    <mergeCell ref="K5:M6"/>
    <mergeCell ref="N5:P6"/>
    <mergeCell ref="Q5:S6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3:Q3"/>
    <mergeCell ref="A4:E4"/>
    <mergeCell ref="X4:Y4"/>
    <mergeCell ref="A5:A8"/>
    <mergeCell ref="B7:B8"/>
    <mergeCell ref="C7:C8"/>
    <mergeCell ref="D7:D8"/>
    <mergeCell ref="E7:E8"/>
    <mergeCell ref="F7:F8"/>
    <mergeCell ref="G7:G8"/>
  </mergeCells>
  <printOptions/>
  <pageMargins left="0.59" right="0.59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cb</cp:lastModifiedBy>
  <cp:lastPrinted>2017-06-01T06:48:08Z</cp:lastPrinted>
  <dcterms:created xsi:type="dcterms:W3CDTF">1996-12-17T01:32:42Z</dcterms:created>
  <dcterms:modified xsi:type="dcterms:W3CDTF">2018-04-10T03:50:51Z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