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3535" windowHeight="9735" activeTab="10"/>
  </bookViews>
  <sheets>
    <sheet name="表01" sheetId="1" r:id="rId1"/>
    <sheet name="表02" sheetId="2" r:id="rId2"/>
    <sheet name="表03" sheetId="3" r:id="rId3"/>
    <sheet name="表04" sheetId="4" r:id="rId4"/>
    <sheet name="表05-1" sheetId="5" r:id="rId5"/>
    <sheet name="表05-2" sheetId="6" r:id="rId6"/>
    <sheet name="表06" sheetId="7" r:id="rId7"/>
    <sheet name="表07" sheetId="8" r:id="rId8"/>
    <sheet name="表08" sheetId="9" r:id="rId9"/>
    <sheet name="表09" sheetId="10" r:id="rId10"/>
    <sheet name="表10" sheetId="13" r:id="rId11"/>
  </sheets>
  <calcPr calcId="124519"/>
</workbook>
</file>

<file path=xl/calcChain.xml><?xml version="1.0" encoding="utf-8"?>
<calcChain xmlns="http://schemas.openxmlformats.org/spreadsheetml/2006/main">
  <c r="D9" i="13"/>
  <c r="B9"/>
  <c r="A13" i="9" l="1"/>
  <c r="A14" s="1"/>
  <c r="A10"/>
  <c r="A11" s="1"/>
  <c r="B29" i="6"/>
  <c r="B25"/>
  <c r="B22"/>
  <c r="B19"/>
  <c r="B9"/>
  <c r="B4"/>
  <c r="B50" i="5"/>
  <c r="B41"/>
  <c r="B17"/>
  <c r="B4"/>
  <c r="B54" s="1"/>
  <c r="D18" i="2"/>
  <c r="D21" s="1"/>
  <c r="B18"/>
  <c r="B21" s="1"/>
  <c r="D10"/>
  <c r="D6"/>
  <c r="B22" i="1"/>
  <c r="B19"/>
  <c r="D10"/>
  <c r="D6"/>
  <c r="D19" l="1"/>
  <c r="D22" s="1"/>
</calcChain>
</file>

<file path=xl/sharedStrings.xml><?xml version="1.0" encoding="utf-8"?>
<sst xmlns="http://schemas.openxmlformats.org/spreadsheetml/2006/main" count="592" uniqueCount="414">
  <si>
    <t>2018年部门收支预算总表(01)</t>
    <phoneticPr fontId="2" type="noConversion"/>
  </si>
  <si>
    <t>单位：00温岭市人民政府太平街道办事处</t>
    <phoneticPr fontId="2" type="noConversion"/>
  </si>
  <si>
    <t>单位：元</t>
  </si>
  <si>
    <t>收    入</t>
    <phoneticPr fontId="2" type="noConversion"/>
  </si>
  <si>
    <t>支    出</t>
    <phoneticPr fontId="2" type="noConversion"/>
  </si>
  <si>
    <t>项    目</t>
    <phoneticPr fontId="2" type="noConversion"/>
  </si>
  <si>
    <t>年初预算</t>
  </si>
  <si>
    <t>一般公共预算拨款</t>
  </si>
  <si>
    <t>基本支出</t>
  </si>
  <si>
    <t>省补助</t>
  </si>
  <si>
    <t xml:space="preserve">  工资福利支出</t>
    <phoneticPr fontId="2" type="noConversion"/>
  </si>
  <si>
    <t>专户收入</t>
  </si>
  <si>
    <t xml:space="preserve">  其他基本支出</t>
    <phoneticPr fontId="2" type="noConversion"/>
  </si>
  <si>
    <t>政府性基金预算拨款</t>
  </si>
  <si>
    <t xml:space="preserve">  对个人和家庭的补助支出</t>
    <phoneticPr fontId="2" type="noConversion"/>
  </si>
  <si>
    <t>其他收入</t>
  </si>
  <si>
    <t>项目支出</t>
  </si>
  <si>
    <t>镇(街道)补助</t>
  </si>
  <si>
    <t xml:space="preserve">  一般行政项目支出</t>
    <phoneticPr fontId="2" type="noConversion"/>
  </si>
  <si>
    <t>地方政府债券收入</t>
  </si>
  <si>
    <t xml:space="preserve">  公共支出项目支出</t>
    <phoneticPr fontId="2" type="noConversion"/>
  </si>
  <si>
    <t>国有资本经营预算收入</t>
  </si>
  <si>
    <t xml:space="preserve">  基本建设项目支出</t>
    <phoneticPr fontId="2" type="noConversion"/>
  </si>
  <si>
    <t xml:space="preserve">  国有资本经营预算项目支出</t>
    <phoneticPr fontId="2" type="noConversion"/>
  </si>
  <si>
    <t xml:space="preserve">  上缴上级支出</t>
    <phoneticPr fontId="2" type="noConversion"/>
  </si>
  <si>
    <t xml:space="preserve">  补助下级支出</t>
    <phoneticPr fontId="2" type="noConversion"/>
  </si>
  <si>
    <t xml:space="preserve">  税金</t>
    <phoneticPr fontId="2" type="noConversion"/>
  </si>
  <si>
    <t xml:space="preserve">  事业单位经营支出</t>
    <phoneticPr fontId="2" type="noConversion"/>
  </si>
  <si>
    <t>本年收入小计：</t>
  </si>
  <si>
    <t>本年支出小计：</t>
  </si>
  <si>
    <t>调入预算稳定调节基金</t>
  </si>
  <si>
    <t>上年结转</t>
  </si>
  <si>
    <t>收入合计：</t>
  </si>
  <si>
    <t>支出合计：</t>
  </si>
  <si>
    <t>2018年部门财政拨款收支预算总表(02)</t>
    <phoneticPr fontId="2" type="noConversion"/>
  </si>
  <si>
    <t>单位：温岭市人民政府太平街道办事处</t>
    <phoneticPr fontId="2" type="noConversion"/>
  </si>
  <si>
    <t>收    入</t>
  </si>
  <si>
    <t>支    出</t>
  </si>
  <si>
    <t>项    目</t>
  </si>
  <si>
    <t xml:space="preserve">  工资福利支出</t>
  </si>
  <si>
    <t xml:space="preserve">  其他基本支出</t>
  </si>
  <si>
    <t xml:space="preserve">  对个人和家庭的补助支出</t>
  </si>
  <si>
    <t xml:space="preserve">  一般行政项目支出</t>
  </si>
  <si>
    <t xml:space="preserve">  公共支出项目支出</t>
  </si>
  <si>
    <t xml:space="preserve">  基本建设项目支出</t>
  </si>
  <si>
    <t xml:space="preserve">  上缴上级支出</t>
  </si>
  <si>
    <t xml:space="preserve">  补助下级支出</t>
  </si>
  <si>
    <t xml:space="preserve">  税金</t>
  </si>
  <si>
    <t xml:space="preserve">  事业单位经营支出</t>
  </si>
  <si>
    <t>2018年部门一般公共预算支出表（表03）</t>
    <phoneticPr fontId="2" type="noConversion"/>
  </si>
  <si>
    <t>单位：元</t>
    <phoneticPr fontId="2" type="noConversion"/>
  </si>
  <si>
    <t>单位名称</t>
    <phoneticPr fontId="2" type="noConversion"/>
  </si>
  <si>
    <t>总计</t>
    <phoneticPr fontId="2" type="noConversion"/>
  </si>
  <si>
    <t>温岭市人民政府太平街道办事处</t>
  </si>
  <si>
    <t>201一般公共服务支出</t>
  </si>
  <si>
    <t>20101人大事务</t>
  </si>
  <si>
    <t>2010199其他人大事务支出</t>
  </si>
  <si>
    <t>20103政府办公厅（室）及相关机构事务</t>
  </si>
  <si>
    <t>2010301行政运行</t>
  </si>
  <si>
    <t>2010350事业运行</t>
  </si>
  <si>
    <t>2010399其他政府办公厅（室）及相关机构事务支出</t>
  </si>
  <si>
    <t>20105统计信息事务</t>
  </si>
  <si>
    <t>2010506统计管理</t>
  </si>
  <si>
    <t>20111纪检监察事务</t>
  </si>
  <si>
    <t>2011199其他纪检监察事务支出</t>
  </si>
  <si>
    <t>20129群众团体事务</t>
  </si>
  <si>
    <t>2012999其他群众团体事务支出</t>
  </si>
  <si>
    <t>20136其他共产党事务支出</t>
  </si>
  <si>
    <t>2013699其他共产党事务支出</t>
  </si>
  <si>
    <t>20199其他一般公共服务支出</t>
  </si>
  <si>
    <t>2019999其他一般公共服务支出</t>
  </si>
  <si>
    <t>205教育支出</t>
  </si>
  <si>
    <t>20599其他教育支出</t>
  </si>
  <si>
    <t>2059999其他教育支出</t>
  </si>
  <si>
    <t>206科学技术支出</t>
  </si>
  <si>
    <t>20699其他科学技术支出</t>
  </si>
  <si>
    <t>2069999其他科学技术支出</t>
  </si>
  <si>
    <t>207文化体育与传媒支出</t>
  </si>
  <si>
    <t>20701文化</t>
  </si>
  <si>
    <t>2070199其他文化支出</t>
  </si>
  <si>
    <t>20703体育</t>
  </si>
  <si>
    <t>2070308群众体育</t>
  </si>
  <si>
    <t>208社会保障和就业支出</t>
  </si>
  <si>
    <t>20801人力资源和社会保障管理事务</t>
  </si>
  <si>
    <t>2080105劳动保障监察</t>
  </si>
  <si>
    <t>20802民政管理事务</t>
  </si>
  <si>
    <t>2080208基层政权和社区建设</t>
  </si>
  <si>
    <t>20805行政事业单位离退休</t>
  </si>
  <si>
    <t>2080504未归口管理的行政单位离退休</t>
  </si>
  <si>
    <t>2080505机关事业单位基本养老保险缴费支出</t>
  </si>
  <si>
    <t>2080506机关事业单位职业年金缴费支出</t>
  </si>
  <si>
    <t>20808抚恤</t>
  </si>
  <si>
    <t>2080805义务兵优待</t>
  </si>
  <si>
    <t>210医疗卫生与计划生育支出</t>
  </si>
  <si>
    <t>21007计划生育事务</t>
  </si>
  <si>
    <t>2100799其他计划生育事务支出</t>
  </si>
  <si>
    <t>21099其他医疗卫生与计划生育支出</t>
  </si>
  <si>
    <t>2109901其他医疗卫生与计划生育支出</t>
  </si>
  <si>
    <t>212城乡社区支出</t>
  </si>
  <si>
    <t>21205城乡社区环境卫生</t>
  </si>
  <si>
    <t>2120501城乡社区环境卫生</t>
  </si>
  <si>
    <t>21299其他城乡社区支出</t>
  </si>
  <si>
    <t>2129999其他城乡社区支出</t>
  </si>
  <si>
    <t>213农林水支出</t>
  </si>
  <si>
    <t>21301农业</t>
  </si>
  <si>
    <t>2130152对高校毕业生到基层任职补助</t>
  </si>
  <si>
    <t>2130199其他农业支出</t>
  </si>
  <si>
    <t>21302林业</t>
  </si>
  <si>
    <t>2130299其他林业支出</t>
  </si>
  <si>
    <t>21303水利</t>
  </si>
  <si>
    <t>2130399其他水利支出</t>
  </si>
  <si>
    <t>215资源勘探信息等支出</t>
  </si>
  <si>
    <t>21506安全生产监管</t>
  </si>
  <si>
    <t>2150699其他安全生产监管支出</t>
  </si>
  <si>
    <t>21508支持中小企业发展和管理支出</t>
  </si>
  <si>
    <t>2150899其他支持中小企业发展和管理支出</t>
  </si>
  <si>
    <t>2018年部门政府性基金预算支出表（表04）</t>
    <phoneticPr fontId="2" type="noConversion"/>
  </si>
  <si>
    <t>21208国有土地使用权出让收入及对应专项债务收入安排的支出</t>
  </si>
  <si>
    <t>2120899其他国有土地使用权出让收入安排的支出</t>
  </si>
  <si>
    <t>21213城市基础设施配套费及对应专项债务收入安排的支出</t>
  </si>
  <si>
    <t>2121399其他城市基础设施配套费安排的支出</t>
  </si>
  <si>
    <t>229其他支出</t>
  </si>
  <si>
    <t>22904其他政府性基金及对应专项债务收入安排的支出</t>
  </si>
  <si>
    <t>2290499其他政府性基金支出</t>
  </si>
  <si>
    <t>单位：温岭市人民政府太平街道办事处</t>
    <phoneticPr fontId="2" type="noConversion"/>
  </si>
  <si>
    <t>单位：元</t>
    <phoneticPr fontId="2" type="noConversion"/>
  </si>
  <si>
    <r>
      <t xml:space="preserve">项 </t>
    </r>
    <r>
      <rPr>
        <sz val="10"/>
        <color indexed="64"/>
        <rFont val="宋体"/>
        <family val="3"/>
        <charset val="134"/>
      </rPr>
      <t xml:space="preserve"> </t>
    </r>
    <r>
      <rPr>
        <sz val="10"/>
        <color indexed="64"/>
        <rFont val="宋体"/>
        <family val="3"/>
        <charset val="134"/>
      </rPr>
      <t>目</t>
    </r>
    <phoneticPr fontId="2" type="noConversion"/>
  </si>
  <si>
    <t>金额</t>
    <phoneticPr fontId="2" type="noConversion"/>
  </si>
  <si>
    <t>一、工资福利支出</t>
    <phoneticPr fontId="2" type="noConversion"/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</si>
  <si>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</si>
  <si>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</si>
  <si>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</si>
  <si>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</si>
  <si>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</si>
  <si>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</si>
  <si>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  <phoneticPr fontId="2" type="noConversion"/>
  </si>
  <si>
    <t>公务员医疗补助缴费</t>
    <phoneticPr fontId="2" type="noConversion"/>
  </si>
  <si>
    <t>其他社会保障缴费</t>
  </si>
  <si>
    <t>住房公积金</t>
    <phoneticPr fontId="2" type="noConversion"/>
  </si>
  <si>
    <t>医疗费</t>
    <phoneticPr fontId="2" type="noConversion"/>
  </si>
  <si>
    <t>其他工资福利支出</t>
  </si>
  <si>
    <t>二、商品和服务支出</t>
    <phoneticPr fontId="2" type="noConversion"/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</si>
  <si>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</si>
  <si>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</si>
  <si>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</si>
  <si>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</si>
  <si>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</si>
  <si>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</si>
  <si>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</si>
  <si>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</si>
  <si>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</si>
  <si>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</si>
  <si>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</si>
  <si>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</si>
  <si>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</si>
  <si>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</si>
  <si>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</si>
  <si>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</si>
  <si>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</si>
  <si>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</si>
  <si>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</si>
  <si>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</si>
  <si>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</si>
  <si>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</si>
  <si>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</si>
  <si>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  <phoneticPr fontId="2" type="noConversion"/>
  </si>
  <si>
    <t>离休费</t>
  </si>
  <si>
    <t>退休费</t>
  </si>
  <si>
    <t>退职（役）费</t>
  </si>
  <si>
    <t>抚恤金</t>
  </si>
  <si>
    <t>生活补助</t>
  </si>
  <si>
    <t>医疗补助费</t>
    <phoneticPr fontId="2" type="noConversion"/>
  </si>
  <si>
    <t>奖励金</t>
  </si>
  <si>
    <t>其他对个人和家庭的补助支出</t>
  </si>
  <si>
    <t>四、其他资本性支出</t>
    <phoneticPr fontId="2" type="noConversion"/>
  </si>
  <si>
    <t>办公设备购置</t>
  </si>
  <si>
    <t>专用设备购置</t>
  </si>
  <si>
    <t>资本性支出其他</t>
  </si>
  <si>
    <t>支出合计</t>
    <phoneticPr fontId="2" type="noConversion"/>
  </si>
  <si>
    <r>
      <t>2018</t>
    </r>
    <r>
      <rPr>
        <sz val="18"/>
        <color indexed="64"/>
        <rFont val="宋体"/>
        <family val="3"/>
        <charset val="134"/>
      </rPr>
      <t>年一般公共预算基本支出部门经济分类表</t>
    </r>
    <r>
      <rPr>
        <sz val="18"/>
        <color indexed="64"/>
        <rFont val="Arial"/>
        <family val="2"/>
      </rPr>
      <t>(</t>
    </r>
    <r>
      <rPr>
        <sz val="18"/>
        <color indexed="64"/>
        <rFont val="宋体"/>
        <family val="3"/>
        <charset val="134"/>
      </rPr>
      <t>表</t>
    </r>
    <r>
      <rPr>
        <sz val="18"/>
        <color indexed="64"/>
        <rFont val="Arial"/>
        <family val="2"/>
      </rPr>
      <t>05-1</t>
    </r>
    <r>
      <rPr>
        <sz val="18"/>
        <color indexed="64"/>
        <rFont val="宋体"/>
        <family val="3"/>
        <charset val="134"/>
      </rPr>
      <t>）</t>
    </r>
    <phoneticPr fontId="2" type="noConversion"/>
  </si>
  <si>
    <t>项  目</t>
  </si>
  <si>
    <t>金额</t>
  </si>
  <si>
    <t>一、机关工资福利支出</t>
  </si>
  <si>
    <t>工资奖金津补贴</t>
  </si>
  <si>
    <t>社会保障缴费</t>
  </si>
  <si>
    <t>住房公积金</t>
  </si>
  <si>
    <t>二、机关商品和服务支出</t>
  </si>
  <si>
    <t>办公经费</t>
  </si>
  <si>
    <t>专用材料购置费</t>
  </si>
  <si>
    <t>三、机关资本性支出</t>
  </si>
  <si>
    <t>设备购置</t>
  </si>
  <si>
    <t>其他资本性支出</t>
  </si>
  <si>
    <t>四、对事业单位经常性补助</t>
  </si>
  <si>
    <t>工资福利支出</t>
  </si>
  <si>
    <t>商品和服务支出</t>
  </si>
  <si>
    <t>五、对个人和家庭的补助</t>
  </si>
  <si>
    <t>社会福利和救助</t>
  </si>
  <si>
    <t>离退休费</t>
  </si>
  <si>
    <t>其他对个人和家庭的补助</t>
  </si>
  <si>
    <t>六、对事业单位资本性补助</t>
    <phoneticPr fontId="2" type="noConversion"/>
  </si>
  <si>
    <t xml:space="preserve">    资本性支出（一）</t>
    <phoneticPr fontId="2" type="noConversion"/>
  </si>
  <si>
    <r>
      <t>2018</t>
    </r>
    <r>
      <rPr>
        <sz val="18"/>
        <color indexed="64"/>
        <rFont val="宋体"/>
        <family val="3"/>
        <charset val="134"/>
      </rPr>
      <t>年一般公共预算基本支出预算政府经济分类表</t>
    </r>
    <r>
      <rPr>
        <sz val="18"/>
        <color indexed="64"/>
        <rFont val="Arial"/>
        <family val="2"/>
      </rPr>
      <t>(</t>
    </r>
    <r>
      <rPr>
        <sz val="18"/>
        <color indexed="64"/>
        <rFont val="宋体"/>
        <family val="3"/>
        <charset val="134"/>
      </rPr>
      <t>表</t>
    </r>
    <r>
      <rPr>
        <sz val="18"/>
        <color indexed="64"/>
        <rFont val="Arial"/>
        <family val="2"/>
      </rPr>
      <t>05-2</t>
    </r>
    <r>
      <rPr>
        <sz val="18"/>
        <color indexed="64"/>
        <rFont val="宋体"/>
        <family val="3"/>
        <charset val="134"/>
      </rPr>
      <t>）</t>
    </r>
    <phoneticPr fontId="2" type="noConversion"/>
  </si>
  <si>
    <r>
      <t>2018</t>
    </r>
    <r>
      <rPr>
        <sz val="18"/>
        <color indexed="64"/>
        <rFont val="宋体"/>
        <family val="3"/>
        <charset val="134"/>
      </rPr>
      <t>年部门收入预算总表（</t>
    </r>
    <r>
      <rPr>
        <sz val="18"/>
        <color indexed="64"/>
        <rFont val="Arial"/>
        <family val="2"/>
      </rPr>
      <t>06</t>
    </r>
    <r>
      <rPr>
        <sz val="18"/>
        <color indexed="64"/>
        <rFont val="宋体"/>
        <family val="3"/>
        <charset val="134"/>
      </rPr>
      <t>表）</t>
    </r>
    <phoneticPr fontId="2" type="noConversion"/>
  </si>
  <si>
    <t>单位名称</t>
    <phoneticPr fontId="2" type="noConversion"/>
  </si>
  <si>
    <t>财政拨款</t>
    <phoneticPr fontId="2" type="noConversion"/>
  </si>
  <si>
    <t>调入预算稳定调节资金</t>
    <phoneticPr fontId="2" type="noConversion"/>
  </si>
  <si>
    <t>调入资金</t>
    <phoneticPr fontId="2" type="noConversion"/>
  </si>
  <si>
    <t>退库</t>
  </si>
  <si>
    <t>一般公共预算拨款收入</t>
  </si>
  <si>
    <t>省补助收入</t>
  </si>
  <si>
    <t>总计</t>
    <phoneticPr fontId="2" type="noConversion"/>
  </si>
  <si>
    <t>7301温岭市人民政府太平街道办事处</t>
  </si>
  <si>
    <t>730100温岭市人民政府太平街道办事处</t>
  </si>
  <si>
    <r>
      <t>2018</t>
    </r>
    <r>
      <rPr>
        <sz val="18"/>
        <color indexed="64"/>
        <rFont val="宋体"/>
        <family val="3"/>
        <charset val="134"/>
      </rPr>
      <t>年部门支出预算总表（</t>
    </r>
    <r>
      <rPr>
        <sz val="18"/>
        <color indexed="64"/>
        <rFont val="Arial"/>
        <family val="2"/>
      </rPr>
      <t>07</t>
    </r>
    <r>
      <rPr>
        <sz val="18"/>
        <color indexed="64"/>
        <rFont val="宋体"/>
        <family val="3"/>
        <charset val="134"/>
      </rPr>
      <t>表）</t>
    </r>
    <phoneticPr fontId="2" type="noConversion"/>
  </si>
  <si>
    <t>基本支出</t>
    <phoneticPr fontId="2" type="noConversion"/>
  </si>
  <si>
    <t>项目支出</t>
    <phoneticPr fontId="2" type="noConversion"/>
  </si>
  <si>
    <t>补助下级支出</t>
  </si>
  <si>
    <t>上缴上级支出</t>
  </si>
  <si>
    <t>事业单位经营支出</t>
  </si>
  <si>
    <t>税金</t>
  </si>
  <si>
    <t>国有资本经营支出</t>
    <phoneticPr fontId="2" type="noConversion"/>
  </si>
  <si>
    <t>人员支出</t>
    <phoneticPr fontId="2" type="noConversion"/>
  </si>
  <si>
    <t>其他基本支出</t>
  </si>
  <si>
    <t>部门预算支出核定表(12)</t>
  </si>
  <si>
    <t>单位名称(项目类别/名称)</t>
  </si>
  <si>
    <t>功能科目名称</t>
  </si>
  <si>
    <t>合计</t>
  </si>
  <si>
    <t>融资</t>
  </si>
  <si>
    <t>调入资金</t>
  </si>
  <si>
    <t>调入预算稳定调节资金</t>
  </si>
  <si>
    <t>温岭市人民政府太平街道办事处</t>
    <phoneticPr fontId="2" type="noConversion"/>
  </si>
  <si>
    <t xml:space="preserve">  温岭市人民政府太平街道办事处</t>
  </si>
  <si>
    <t xml:space="preserve">   基本支出</t>
  </si>
  <si>
    <t xml:space="preserve">     工资福利支出</t>
  </si>
  <si>
    <t xml:space="preserve">       事业在职人员工资</t>
  </si>
  <si>
    <t>事业运行</t>
  </si>
  <si>
    <t>机关事业单位基本养老保险缴费支出</t>
  </si>
  <si>
    <t>机关事业单位职业年金缴费支出</t>
  </si>
  <si>
    <t xml:space="preserve">       行政（参公）在职人员工资</t>
  </si>
  <si>
    <t>行政运行</t>
  </si>
  <si>
    <t xml:space="preserve">     其他基本支出</t>
  </si>
  <si>
    <t xml:space="preserve">       公务出行经费</t>
  </si>
  <si>
    <t xml:space="preserve">       公务交通补贴</t>
  </si>
  <si>
    <t xml:space="preserve">       公务用车运行维护费</t>
  </si>
  <si>
    <t xml:space="preserve">       离休人员公用支出</t>
  </si>
  <si>
    <t>未归口管理的行政单位离退休</t>
  </si>
  <si>
    <t xml:space="preserve">       临时人员及其他劳务支出</t>
  </si>
  <si>
    <t xml:space="preserve">       事业退休人员公用支出</t>
  </si>
  <si>
    <t xml:space="preserve">       事业在职人员其他公用支出</t>
  </si>
  <si>
    <t xml:space="preserve">       行政（参公）退休人员公用支出</t>
  </si>
  <si>
    <t xml:space="preserve">       行政（参公）在职人员定额公用经费</t>
  </si>
  <si>
    <t xml:space="preserve">       行政（参公）在职人员其他公用支出</t>
  </si>
  <si>
    <t xml:space="preserve">     对个人和家庭的补助支出</t>
  </si>
  <si>
    <t xml:space="preserve">       独生子女保健费</t>
  </si>
  <si>
    <t xml:space="preserve">       精简遗属人员个人家庭</t>
  </si>
  <si>
    <t xml:space="preserve">       离休人员个人家庭补助</t>
  </si>
  <si>
    <t xml:space="preserve">       事业退休人员个人家庭补助</t>
  </si>
  <si>
    <t xml:space="preserve">       行政（参公）退休人员个人家庭补助</t>
  </si>
  <si>
    <t xml:space="preserve">   项目支出</t>
  </si>
  <si>
    <t xml:space="preserve">     一般行政项目支出</t>
  </si>
  <si>
    <t xml:space="preserve">       安全生产工作经费</t>
  </si>
  <si>
    <t>其他安全生产监管支出</t>
  </si>
  <si>
    <t xml:space="preserve">       村邮员工资补差及村级便民服务中心运行经费</t>
  </si>
  <si>
    <t>其他农业支出</t>
  </si>
  <si>
    <t xml:space="preserve">       大学生村官经费</t>
  </si>
  <si>
    <t>对高校毕业生到基层任职补助</t>
  </si>
  <si>
    <t xml:space="preserve">       党政办工作经费</t>
  </si>
  <si>
    <t>其他政府办公厅（室）及相关机构事务支出</t>
  </si>
  <si>
    <t xml:space="preserve">       法制工作经费</t>
  </si>
  <si>
    <t>其他一般公共服务支出</t>
  </si>
  <si>
    <t xml:space="preserve">       抚恤转移支付</t>
  </si>
  <si>
    <t>义务兵优待</t>
  </si>
  <si>
    <t xml:space="preserve">       妇联工作经费</t>
  </si>
  <si>
    <t>其他群众团体事务支出</t>
  </si>
  <si>
    <t xml:space="preserve">       工会工作经费</t>
  </si>
  <si>
    <t xml:space="preserve">       环保工作经费</t>
  </si>
  <si>
    <t xml:space="preserve">       计生工作经费</t>
  </si>
  <si>
    <t>其他计划生育事务支出</t>
  </si>
  <si>
    <t xml:space="preserve">       计生转移支付</t>
  </si>
  <si>
    <t xml:space="preserve">       纪检工作经费</t>
  </si>
  <si>
    <t>其他纪检监察事务支出</t>
  </si>
  <si>
    <t xml:space="preserve">       教育工作经费</t>
  </si>
  <si>
    <t>其他教育支出</t>
  </si>
  <si>
    <t xml:space="preserve">       经济发展工作经费</t>
  </si>
  <si>
    <t>其他支持中小企业发展和管理支出</t>
  </si>
  <si>
    <t xml:space="preserve">       科协工作经费</t>
  </si>
  <si>
    <t>其他科学技术支出</t>
  </si>
  <si>
    <t xml:space="preserve">       劳动保障工作经费</t>
  </si>
  <si>
    <t>劳动保障监察</t>
  </si>
  <si>
    <t xml:space="preserve">       老龄关工委工作经费</t>
  </si>
  <si>
    <t xml:space="preserve">       林业工作经费</t>
  </si>
  <si>
    <t>其他林业支出</t>
  </si>
  <si>
    <t xml:space="preserve">       民兵训练转移支付</t>
  </si>
  <si>
    <t xml:space="preserve">       民政福利工作经费</t>
  </si>
  <si>
    <t>其他社会福利支出</t>
  </si>
  <si>
    <t xml:space="preserve">       农业工作经费</t>
  </si>
  <si>
    <t xml:space="preserve">       人大工作经费</t>
  </si>
  <si>
    <t>其他人大事务支出</t>
  </si>
  <si>
    <t xml:space="preserve">       三产工作经费</t>
  </si>
  <si>
    <t>统计管理</t>
  </si>
  <si>
    <t xml:space="preserve">       社会事业发展基金</t>
  </si>
  <si>
    <t xml:space="preserve">       社区工作经费</t>
  </si>
  <si>
    <t>基层政权和社区建设</t>
  </si>
  <si>
    <t xml:space="preserve">       水利工作经费</t>
  </si>
  <si>
    <t>其他水利支出</t>
  </si>
  <si>
    <t xml:space="preserve">       司法工作经费</t>
  </si>
  <si>
    <t xml:space="preserve">       体育工作经费</t>
  </si>
  <si>
    <t>群众体育</t>
  </si>
  <si>
    <t xml:space="preserve">       统计工作经费</t>
  </si>
  <si>
    <t xml:space="preserve">       团委工作经费</t>
  </si>
  <si>
    <t xml:space="preserve">       卫生工作经费</t>
  </si>
  <si>
    <t>其他医疗卫生与计划生育支出</t>
  </si>
  <si>
    <t xml:space="preserve">       文化工作经费</t>
  </si>
  <si>
    <t>其他文化支出</t>
  </si>
  <si>
    <t xml:space="preserve">       武装工作经费</t>
  </si>
  <si>
    <t xml:space="preserve">       信访工作经费</t>
  </si>
  <si>
    <t xml:space="preserve">       宣统工作经费</t>
  </si>
  <si>
    <t>其他共产党事务支出</t>
  </si>
  <si>
    <t xml:space="preserve">       组织工作经费</t>
  </si>
  <si>
    <t xml:space="preserve">     公共支出项目支出</t>
  </si>
  <si>
    <t xml:space="preserve">       “四个平台”工作经费</t>
  </si>
  <si>
    <t xml:space="preserve">       “四个平台”运行经费</t>
  </si>
  <si>
    <t xml:space="preserve">       城建工作经费</t>
  </si>
  <si>
    <t>其他城乡社区支出</t>
  </si>
  <si>
    <t>其他城市基础设施配套费安排的支出</t>
  </si>
  <si>
    <t xml:space="preserve">       电瓶车充电桩工程</t>
  </si>
  <si>
    <t xml:space="preserve">       多城同创工作经费</t>
  </si>
  <si>
    <t>其他政府性基金支出</t>
  </si>
  <si>
    <t xml:space="preserve">       交通治堵工作经费</t>
  </si>
  <si>
    <t xml:space="preserve">       老城区消防应急体系建设及维护</t>
  </si>
  <si>
    <t xml:space="preserve">       农医保经费</t>
  </si>
  <si>
    <t xml:space="preserve">       三改一拆工作经费</t>
  </si>
  <si>
    <t xml:space="preserve">       尚书坊社区办公用房装修及办公设备添置</t>
  </si>
  <si>
    <t xml:space="preserve">       五水共治工作经费</t>
  </si>
  <si>
    <t>其他国有土地使用权出让收入安排的支出</t>
  </si>
  <si>
    <t xml:space="preserve">       消防工作经费</t>
  </si>
  <si>
    <t xml:space="preserve">       小南门等老城区微型消防设施建设</t>
  </si>
  <si>
    <t xml:space="preserve">       沿河管线应急修复工程</t>
  </si>
  <si>
    <t xml:space="preserve">       综治工作经费</t>
  </si>
  <si>
    <t xml:space="preserve">     基本建设项目支出</t>
  </si>
  <si>
    <t xml:space="preserve">       会议室修缮及外墙修漏工程</t>
  </si>
  <si>
    <t>城乡社区环境卫生</t>
  </si>
  <si>
    <t xml:space="preserve">       街道办公楼室内装饰工程</t>
  </si>
  <si>
    <t xml:space="preserve">       街道便民服务中心改造及立体车库工程</t>
  </si>
  <si>
    <t xml:space="preserve">       山下金黄毛山地质灾害整治工程</t>
  </si>
  <si>
    <t xml:space="preserve">     税金</t>
  </si>
  <si>
    <t xml:space="preserve">       房租收入应纳税额</t>
  </si>
  <si>
    <t>部门采购预算表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</si>
  <si>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</si>
  <si>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</si>
  <si>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</si>
  <si>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</si>
  <si>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</si>
  <si>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</si>
  <si>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</si>
  <si>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</si>
  <si>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 党政办工作经费</t>
  </si>
  <si>
    <t xml:space="preserve">     台式计算机</t>
  </si>
  <si>
    <t>台式计算机</t>
  </si>
  <si>
    <t>集中采购</t>
  </si>
  <si>
    <t>18</t>
  </si>
  <si>
    <t>台</t>
  </si>
  <si>
    <t xml:space="preserve">     办公桌椅</t>
  </si>
  <si>
    <t>办公桌椅</t>
  </si>
  <si>
    <t>办公家具</t>
  </si>
  <si>
    <t>自行采购</t>
  </si>
  <si>
    <t>30</t>
  </si>
  <si>
    <t>套</t>
  </si>
  <si>
    <t xml:space="preserve">     一体机</t>
  </si>
  <si>
    <t>一体机</t>
  </si>
  <si>
    <t>多功能一体机</t>
  </si>
  <si>
    <t>4</t>
  </si>
  <si>
    <t xml:space="preserve">     打印机</t>
  </si>
  <si>
    <t>打印机</t>
  </si>
  <si>
    <t>打印设备</t>
  </si>
  <si>
    <t>5</t>
  </si>
  <si>
    <t xml:space="preserve">     1.5P挂式空调</t>
  </si>
  <si>
    <t>1.5P挂式空调</t>
  </si>
  <si>
    <t>空调机</t>
  </si>
  <si>
    <t xml:space="preserve">     3P立式空调</t>
  </si>
  <si>
    <t>3P立式空调</t>
  </si>
  <si>
    <t xml:space="preserve">     音箱设备</t>
  </si>
  <si>
    <t>音箱设备</t>
  </si>
  <si>
    <t>组合音像设备</t>
  </si>
  <si>
    <t>1</t>
  </si>
  <si>
    <t xml:space="preserve">     文件柜</t>
  </si>
  <si>
    <t>文件柜</t>
  </si>
  <si>
    <t>20</t>
  </si>
  <si>
    <t>只</t>
  </si>
  <si>
    <t xml:space="preserve">     碎纸机</t>
  </si>
  <si>
    <t>碎纸机</t>
  </si>
  <si>
    <t xml:space="preserve">   行政（参公）在职人员定额公用经费</t>
  </si>
  <si>
    <t xml:space="preserve">     电梯</t>
  </si>
  <si>
    <t>电梯</t>
  </si>
  <si>
    <t>起重设备</t>
  </si>
  <si>
    <t xml:space="preserve">   “四个平台”工作经费</t>
  </si>
  <si>
    <t>10</t>
  </si>
  <si>
    <t>组</t>
  </si>
  <si>
    <t>单位名称</t>
  </si>
  <si>
    <t>因公出国（境）费</t>
  </si>
  <si>
    <t>车辆购置经费</t>
    <phoneticPr fontId="19" type="noConversion"/>
  </si>
  <si>
    <t>备  注</t>
  </si>
  <si>
    <t>1、2018年全市公务用车购置和因公出国境预算资金由财政统留管理，未编列到2018年部门预算中。经批准同意部门购置公务用车和安排因公出国（境）的，所需费用由财政按实追加部门年度“三公”经费预算额度。2、公务用车运行维护费含单位公务交通补贴10%的租车费用。</t>
    <phoneticPr fontId="23" type="noConversion"/>
  </si>
  <si>
    <t>会议费</t>
    <phoneticPr fontId="19" type="noConversion"/>
  </si>
  <si>
    <t>培训费</t>
    <phoneticPr fontId="19" type="noConversion"/>
  </si>
  <si>
    <t>单位：万元</t>
  </si>
  <si>
    <t>“三公”经费合计</t>
  </si>
  <si>
    <t>公务用车运行维护费</t>
    <phoneticPr fontId="19" type="noConversion"/>
  </si>
  <si>
    <t>2017年预算数</t>
    <phoneticPr fontId="19" type="noConversion"/>
  </si>
  <si>
    <t>合计</t>
    <phoneticPr fontId="2" type="noConversion"/>
  </si>
  <si>
    <t/>
  </si>
  <si>
    <t>2017年执行数</t>
    <phoneticPr fontId="19" type="noConversion"/>
  </si>
  <si>
    <t>2018年预算数</t>
    <phoneticPr fontId="19" type="noConversion"/>
  </si>
  <si>
    <t>温岭市人民政府太平街道办事处2018年“三公”经费、会议费、培训费预算公开表</t>
    <phoneticPr fontId="2" type="noConversion"/>
  </si>
</sst>
</file>

<file path=xl/styles.xml><?xml version="1.0" encoding="utf-8"?>
<styleSheet xmlns="http://schemas.openxmlformats.org/spreadsheetml/2006/main">
  <numFmts count="5">
    <numFmt numFmtId="176" formatCode="#,##0.00_);[Red]\-#,##0.00"/>
    <numFmt numFmtId="177" formatCode="#,##0.00_ "/>
    <numFmt numFmtId="178" formatCode="0.00_ "/>
    <numFmt numFmtId="179" formatCode="0.00_);[Red]\(0.00\)"/>
    <numFmt numFmtId="184" formatCode="0.000_ "/>
  </numFmts>
  <fonts count="25">
    <font>
      <sz val="10"/>
      <color indexed="64"/>
      <name val="Arial"/>
      <family val="2"/>
    </font>
    <font>
      <b/>
      <sz val="16"/>
      <name val="楷体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6"/>
      <color indexed="64"/>
      <name val="楷体_GB2312"/>
      <family val="3"/>
      <charset val="134"/>
    </font>
    <font>
      <sz val="9"/>
      <color indexed="64"/>
      <name val="宋体"/>
      <family val="3"/>
      <charset val="134"/>
    </font>
    <font>
      <sz val="10.5"/>
      <color indexed="64"/>
      <name val="Calibri"/>
      <family val="2"/>
    </font>
    <font>
      <b/>
      <sz val="16"/>
      <color indexed="64"/>
      <name val="方正楷体_GBK"/>
      <charset val="134"/>
    </font>
    <font>
      <sz val="12"/>
      <color indexed="64"/>
      <name val="Arial"/>
      <family val="2"/>
    </font>
    <font>
      <sz val="12"/>
      <color indexed="64"/>
      <name val="宋体"/>
      <family val="3"/>
      <charset val="134"/>
    </font>
    <font>
      <b/>
      <sz val="9"/>
      <color indexed="64"/>
      <name val="宋体"/>
      <family val="3"/>
      <charset val="134"/>
      <scheme val="minor"/>
    </font>
    <font>
      <b/>
      <sz val="10"/>
      <color indexed="64"/>
      <name val="宋体"/>
      <family val="3"/>
      <charset val="134"/>
    </font>
    <font>
      <sz val="18"/>
      <color indexed="64"/>
      <name val="Arial"/>
      <family val="2"/>
    </font>
    <font>
      <sz val="18"/>
      <color indexed="64"/>
      <name val="宋体"/>
      <family val="3"/>
      <charset val="134"/>
    </font>
    <font>
      <sz val="10"/>
      <color indexed="64"/>
      <name val="宋体"/>
      <family val="3"/>
      <charset val="134"/>
    </font>
    <font>
      <b/>
      <sz val="16"/>
      <name val="宋体"/>
      <family val="3"/>
      <charset val="134"/>
    </font>
    <font>
      <b/>
      <sz val="18"/>
      <name val="黑体"/>
      <family val="3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49" fontId="2" fillId="0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177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177" fontId="5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178" fontId="0" fillId="0" borderId="0" xfId="0" applyNumberFormat="1"/>
    <xf numFmtId="179" fontId="8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78" fontId="0" fillId="0" borderId="1" xfId="0" applyNumberFormat="1" applyBorder="1"/>
    <xf numFmtId="179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indent="3"/>
    </xf>
    <xf numFmtId="177" fontId="8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0" fillId="0" borderId="1" xfId="0" applyNumberFormat="1" applyBorder="1"/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right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vertical="center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2"/>
    </xf>
    <xf numFmtId="0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indent="2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0" fillId="0" borderId="0" xfId="0" applyBorder="1"/>
    <xf numFmtId="179" fontId="0" fillId="0" borderId="0" xfId="0" applyNumberFormat="1" applyBorder="1"/>
    <xf numFmtId="179" fontId="14" fillId="0" borderId="3" xfId="0" applyNumberFormat="1" applyFont="1" applyBorder="1" applyAlignment="1">
      <alignment vertical="center" wrapText="1"/>
    </xf>
    <xf numFmtId="179" fontId="14" fillId="0" borderId="3" xfId="0" applyNumberFormat="1" applyFont="1" applyBorder="1" applyAlignment="1">
      <alignment horizontal="center" vertical="center" wrapText="1"/>
    </xf>
    <xf numFmtId="179" fontId="0" fillId="0" borderId="3" xfId="0" applyNumberFormat="1" applyBorder="1" applyAlignment="1">
      <alignment horizontal="center" vertical="center" wrapText="1"/>
    </xf>
    <xf numFmtId="179" fontId="14" fillId="0" borderId="5" xfId="0" applyNumberFormat="1" applyFont="1" applyBorder="1" applyAlignment="1">
      <alignment horizontal="center" vertical="top" wrapText="1"/>
    </xf>
    <xf numFmtId="179" fontId="0" fillId="0" borderId="1" xfId="0" applyNumberFormat="1" applyBorder="1" applyAlignment="1">
      <alignment horizontal="left"/>
    </xf>
    <xf numFmtId="179" fontId="0" fillId="0" borderId="0" xfId="0" applyNumberFormat="1"/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3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8" fontId="22" fillId="0" borderId="1" xfId="0" applyNumberFormat="1" applyFont="1" applyFill="1" applyBorder="1" applyAlignment="1">
      <alignment vertical="center" wrapText="1"/>
    </xf>
    <xf numFmtId="178" fontId="22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vertical="center" wrapText="1"/>
    </xf>
    <xf numFmtId="0" fontId="0" fillId="0" borderId="0" xfId="0" applyAlignment="1"/>
    <xf numFmtId="0" fontId="0" fillId="0" borderId="1" xfId="0" applyBorder="1"/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2" fillId="2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179" fontId="14" fillId="0" borderId="4" xfId="0" applyNumberFormat="1" applyFont="1" applyBorder="1" applyAlignment="1">
      <alignment horizontal="center" vertical="center" wrapText="1"/>
    </xf>
    <xf numFmtId="179" fontId="0" fillId="0" borderId="4" xfId="0" applyNumberFormat="1" applyBorder="1" applyAlignment="1">
      <alignment horizontal="center" vertical="center" wrapText="1"/>
    </xf>
    <xf numFmtId="179" fontId="14" fillId="0" borderId="3" xfId="0" applyNumberFormat="1" applyFont="1" applyBorder="1" applyAlignment="1">
      <alignment horizontal="center" vertical="center" wrapText="1"/>
    </xf>
    <xf numFmtId="179" fontId="0" fillId="0" borderId="3" xfId="0" applyNumberFormat="1" applyBorder="1" applyAlignment="1">
      <alignment horizontal="center" vertical="center" wrapText="1"/>
    </xf>
    <xf numFmtId="179" fontId="0" fillId="0" borderId="5" xfId="0" applyNumberForma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Alignment="1"/>
    <xf numFmtId="0" fontId="18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77" fontId="21" fillId="0" borderId="9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horizontal="center" vertical="center" wrapText="1"/>
    </xf>
    <xf numFmtId="38" fontId="21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177" fontId="21" fillId="0" borderId="13" xfId="0" applyNumberFormat="1" applyFont="1" applyFill="1" applyBorder="1" applyAlignment="1">
      <alignment horizontal="center" vertical="center" wrapText="1"/>
    </xf>
    <xf numFmtId="177" fontId="21" fillId="0" borderId="15" xfId="0" applyNumberFormat="1" applyFont="1" applyFill="1" applyBorder="1" applyAlignment="1">
      <alignment horizontal="center" vertical="center" wrapText="1"/>
    </xf>
    <xf numFmtId="177" fontId="21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77" fontId="20" fillId="0" borderId="8" xfId="0" applyNumberFormat="1" applyFont="1" applyFill="1" applyBorder="1" applyAlignment="1">
      <alignment horizontal="center" vertical="center" wrapText="1"/>
    </xf>
    <xf numFmtId="38" fontId="20" fillId="0" borderId="8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177" fontId="20" fillId="0" borderId="16" xfId="0" applyNumberFormat="1" applyFont="1" applyFill="1" applyBorder="1" applyAlignment="1">
      <alignment horizontal="center" vertical="center" wrapText="1"/>
    </xf>
    <xf numFmtId="38" fontId="20" fillId="0" borderId="16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78" fontId="24" fillId="0" borderId="1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84" fontId="22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D22"/>
  <sheetViews>
    <sheetView topLeftCell="A16" workbookViewId="0">
      <selection activeCell="A17" sqref="A17"/>
    </sheetView>
  </sheetViews>
  <sheetFormatPr defaultRowHeight="12.75"/>
  <cols>
    <col min="1" max="4" width="35" customWidth="1"/>
  </cols>
  <sheetData>
    <row r="1" spans="1:4">
      <c r="A1" s="81" t="s">
        <v>0</v>
      </c>
      <c r="B1" s="82"/>
      <c r="C1" s="82"/>
      <c r="D1" s="82"/>
    </row>
    <row r="2" spans="1:4" ht="18.75" customHeight="1">
      <c r="A2" s="82"/>
      <c r="B2" s="82"/>
      <c r="C2" s="82"/>
      <c r="D2" s="82"/>
    </row>
    <row r="3" spans="1:4" ht="24.95" customHeight="1">
      <c r="A3" s="83" t="s">
        <v>1</v>
      </c>
      <c r="B3" s="82"/>
      <c r="C3" s="1"/>
      <c r="D3" s="2" t="s">
        <v>2</v>
      </c>
    </row>
    <row r="4" spans="1:4" ht="24.95" customHeight="1">
      <c r="A4" s="84" t="s">
        <v>3</v>
      </c>
      <c r="B4" s="84"/>
      <c r="C4" s="84" t="s">
        <v>4</v>
      </c>
      <c r="D4" s="84"/>
    </row>
    <row r="5" spans="1:4" ht="24.9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24.95" customHeight="1">
      <c r="A6" s="4" t="s">
        <v>7</v>
      </c>
      <c r="B6" s="5">
        <v>60880082.680000007</v>
      </c>
      <c r="C6" s="4" t="s">
        <v>8</v>
      </c>
      <c r="D6" s="6">
        <f>SUM(D7:D9)</f>
        <v>29100782.680000003</v>
      </c>
    </row>
    <row r="7" spans="1:4" ht="24.95" customHeight="1">
      <c r="A7" s="4" t="s">
        <v>9</v>
      </c>
      <c r="B7" s="5"/>
      <c r="C7" s="4" t="s">
        <v>10</v>
      </c>
      <c r="D7" s="6">
        <v>22419667.040000003</v>
      </c>
    </row>
    <row r="8" spans="1:4" ht="24.95" customHeight="1">
      <c r="A8" s="4" t="s">
        <v>11</v>
      </c>
      <c r="B8" s="5"/>
      <c r="C8" s="4" t="s">
        <v>12</v>
      </c>
      <c r="D8" s="6">
        <v>5476060</v>
      </c>
    </row>
    <row r="9" spans="1:4" ht="24.95" customHeight="1">
      <c r="A9" s="4" t="s">
        <v>13</v>
      </c>
      <c r="B9" s="5">
        <v>11060000</v>
      </c>
      <c r="C9" s="4" t="s">
        <v>14</v>
      </c>
      <c r="D9" s="6">
        <v>1205055.6400000001</v>
      </c>
    </row>
    <row r="10" spans="1:4" ht="24.95" customHeight="1">
      <c r="A10" s="4" t="s">
        <v>15</v>
      </c>
      <c r="B10" s="5">
        <v>600000</v>
      </c>
      <c r="C10" s="4" t="s">
        <v>16</v>
      </c>
      <c r="D10" s="6">
        <f>SUM(D11:D18)</f>
        <v>50100000</v>
      </c>
    </row>
    <row r="11" spans="1:4" ht="24.95" customHeight="1">
      <c r="A11" s="4" t="s">
        <v>17</v>
      </c>
      <c r="B11" s="5"/>
      <c r="C11" s="4" t="s">
        <v>18</v>
      </c>
      <c r="D11" s="6">
        <v>15630000</v>
      </c>
    </row>
    <row r="12" spans="1:4" ht="24.95" customHeight="1">
      <c r="A12" s="4" t="s">
        <v>19</v>
      </c>
      <c r="B12" s="5"/>
      <c r="C12" s="4" t="s">
        <v>20</v>
      </c>
      <c r="D12" s="6">
        <v>28870000</v>
      </c>
    </row>
    <row r="13" spans="1:4" ht="24.95" customHeight="1">
      <c r="A13" s="4" t="s">
        <v>21</v>
      </c>
      <c r="B13" s="5"/>
      <c r="C13" s="4" t="s">
        <v>22</v>
      </c>
      <c r="D13" s="6">
        <v>5500000</v>
      </c>
    </row>
    <row r="14" spans="1:4" ht="24.95" customHeight="1">
      <c r="A14" s="4"/>
      <c r="B14" s="5"/>
      <c r="C14" s="4" t="s">
        <v>23</v>
      </c>
      <c r="D14" s="6">
        <v>0</v>
      </c>
    </row>
    <row r="15" spans="1:4" ht="24.95" customHeight="1">
      <c r="A15" s="4"/>
      <c r="B15" s="5"/>
      <c r="C15" s="4" t="s">
        <v>24</v>
      </c>
      <c r="D15" s="6"/>
    </row>
    <row r="16" spans="1:4" ht="24.95" customHeight="1">
      <c r="A16" s="4"/>
      <c r="B16" s="5"/>
      <c r="C16" s="4" t="s">
        <v>25</v>
      </c>
      <c r="D16" s="6"/>
    </row>
    <row r="17" spans="1:4" ht="24.95" customHeight="1">
      <c r="A17" s="4"/>
      <c r="B17" s="5"/>
      <c r="C17" s="4" t="s">
        <v>26</v>
      </c>
      <c r="D17" s="6">
        <v>100000</v>
      </c>
    </row>
    <row r="18" spans="1:4" ht="24.95" customHeight="1">
      <c r="A18" s="4"/>
      <c r="B18" s="5"/>
      <c r="C18" s="4" t="s">
        <v>27</v>
      </c>
      <c r="D18" s="6"/>
    </row>
    <row r="19" spans="1:4" ht="24.95" customHeight="1">
      <c r="A19" s="7" t="s">
        <v>28</v>
      </c>
      <c r="B19" s="5">
        <f>SUM(B6:B13)</f>
        <v>72540082.680000007</v>
      </c>
      <c r="C19" s="7" t="s">
        <v>29</v>
      </c>
      <c r="D19" s="6">
        <f>D10+D6</f>
        <v>79200782.680000007</v>
      </c>
    </row>
    <row r="20" spans="1:4" ht="24.95" customHeight="1">
      <c r="A20" s="4" t="s">
        <v>30</v>
      </c>
      <c r="B20" s="5"/>
      <c r="C20" s="4"/>
      <c r="D20" s="6"/>
    </row>
    <row r="21" spans="1:4" ht="24.95" customHeight="1">
      <c r="A21" s="4" t="s">
        <v>31</v>
      </c>
      <c r="B21" s="5">
        <v>6660700</v>
      </c>
      <c r="C21" s="4"/>
      <c r="D21" s="6"/>
    </row>
    <row r="22" spans="1:4" ht="24.95" customHeight="1">
      <c r="A22" s="7" t="s">
        <v>32</v>
      </c>
      <c r="B22" s="8">
        <f>SUM(B19:B21)</f>
        <v>79200782.680000007</v>
      </c>
      <c r="C22" s="7" t="s">
        <v>33</v>
      </c>
      <c r="D22" s="9">
        <f>D19</f>
        <v>79200782.680000007</v>
      </c>
    </row>
  </sheetData>
  <mergeCells count="4">
    <mergeCell ref="A1:D2"/>
    <mergeCell ref="A3:B3"/>
    <mergeCell ref="A4:B4"/>
    <mergeCell ref="C4:D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2"/>
  <sheetViews>
    <sheetView workbookViewId="0">
      <selection activeCell="A5" sqref="A5:XFD5"/>
    </sheetView>
  </sheetViews>
  <sheetFormatPr defaultRowHeight="12.75"/>
  <cols>
    <col min="1" max="1" width="33" customWidth="1"/>
    <col min="2" max="2" width="9.28515625" customWidth="1"/>
    <col min="3" max="3" width="17.28515625" customWidth="1"/>
    <col min="4" max="4" width="9.28515625" customWidth="1"/>
    <col min="5" max="5" width="7.7109375" customWidth="1"/>
    <col min="6" max="6" width="6.7109375" customWidth="1"/>
    <col min="7" max="7" width="7.28515625" customWidth="1"/>
    <col min="8" max="8" width="10.140625" customWidth="1"/>
    <col min="9" max="9" width="13.42578125" customWidth="1"/>
    <col min="10" max="22" width="13.140625" customWidth="1"/>
  </cols>
  <sheetData>
    <row r="1" spans="1:22">
      <c r="A1" s="109" t="s">
        <v>347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24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>
      <c r="J3" s="111" t="s">
        <v>2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s="70" customFormat="1" ht="33.75">
      <c r="A4" s="68" t="s">
        <v>348</v>
      </c>
      <c r="B4" s="68" t="s">
        <v>349</v>
      </c>
      <c r="C4" s="68" t="s">
        <v>350</v>
      </c>
      <c r="D4" s="68" t="s">
        <v>351</v>
      </c>
      <c r="E4" s="69" t="s">
        <v>352</v>
      </c>
      <c r="F4" s="68" t="s">
        <v>353</v>
      </c>
      <c r="G4" s="69" t="s">
        <v>354</v>
      </c>
      <c r="H4" s="69" t="s">
        <v>355</v>
      </c>
      <c r="I4" s="68" t="s">
        <v>226</v>
      </c>
      <c r="J4" s="69" t="s">
        <v>208</v>
      </c>
      <c r="K4" s="69" t="s">
        <v>227</v>
      </c>
      <c r="L4" s="69" t="s">
        <v>228</v>
      </c>
      <c r="M4" s="69" t="s">
        <v>229</v>
      </c>
      <c r="N4" s="69" t="s">
        <v>207</v>
      </c>
      <c r="O4" s="69" t="s">
        <v>209</v>
      </c>
      <c r="P4" s="69" t="s">
        <v>11</v>
      </c>
      <c r="Q4" s="69" t="s">
        <v>13</v>
      </c>
      <c r="R4" s="69" t="s">
        <v>15</v>
      </c>
      <c r="S4" s="69" t="s">
        <v>17</v>
      </c>
      <c r="T4" s="69" t="s">
        <v>31</v>
      </c>
      <c r="U4" s="69" t="s">
        <v>19</v>
      </c>
      <c r="V4" s="69" t="s">
        <v>21</v>
      </c>
    </row>
    <row r="5" spans="1:22" ht="20.100000000000001" customHeight="1">
      <c r="A5" s="71" t="s">
        <v>230</v>
      </c>
      <c r="B5" s="65"/>
      <c r="C5" s="65"/>
      <c r="D5" s="65"/>
      <c r="E5" s="65"/>
      <c r="F5" s="65"/>
      <c r="G5" s="65"/>
      <c r="H5" s="65"/>
      <c r="I5" s="66">
        <v>655800</v>
      </c>
      <c r="J5" s="66">
        <v>655800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0.100000000000001" customHeight="1">
      <c r="A6" s="71" t="s">
        <v>356</v>
      </c>
      <c r="B6" s="65"/>
      <c r="C6" s="65"/>
      <c r="D6" s="65"/>
      <c r="E6" s="65"/>
      <c r="F6" s="65"/>
      <c r="G6" s="65"/>
      <c r="H6" s="72"/>
      <c r="I6" s="66">
        <v>300000</v>
      </c>
      <c r="J6" s="66">
        <v>300000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0.100000000000001" customHeight="1">
      <c r="A7" s="71" t="s">
        <v>357</v>
      </c>
      <c r="B7" s="73" t="s">
        <v>358</v>
      </c>
      <c r="C7" s="73" t="s">
        <v>358</v>
      </c>
      <c r="D7" s="74" t="s">
        <v>359</v>
      </c>
      <c r="E7" s="74"/>
      <c r="F7" s="74" t="s">
        <v>360</v>
      </c>
      <c r="G7" s="74" t="s">
        <v>361</v>
      </c>
      <c r="H7" s="66">
        <v>5000</v>
      </c>
      <c r="I7" s="66">
        <v>90000</v>
      </c>
      <c r="J7" s="66">
        <v>90000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0.100000000000001" customHeight="1">
      <c r="A8" s="71" t="s">
        <v>362</v>
      </c>
      <c r="B8" s="73" t="s">
        <v>363</v>
      </c>
      <c r="C8" s="73" t="s">
        <v>364</v>
      </c>
      <c r="D8" s="74" t="s">
        <v>365</v>
      </c>
      <c r="E8" s="74"/>
      <c r="F8" s="74" t="s">
        <v>366</v>
      </c>
      <c r="G8" s="74" t="s">
        <v>367</v>
      </c>
      <c r="H8" s="66">
        <v>2600</v>
      </c>
      <c r="I8" s="66">
        <v>78000</v>
      </c>
      <c r="J8" s="66">
        <v>78000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0.100000000000001" customHeight="1">
      <c r="A9" s="71" t="s">
        <v>368</v>
      </c>
      <c r="B9" s="73" t="s">
        <v>369</v>
      </c>
      <c r="C9" s="73" t="s">
        <v>370</v>
      </c>
      <c r="D9" s="74" t="s">
        <v>359</v>
      </c>
      <c r="E9" s="74"/>
      <c r="F9" s="74" t="s">
        <v>371</v>
      </c>
      <c r="G9" s="74" t="s">
        <v>361</v>
      </c>
      <c r="H9" s="66">
        <v>2500</v>
      </c>
      <c r="I9" s="66">
        <v>10000</v>
      </c>
      <c r="J9" s="66">
        <v>10000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0.100000000000001" customHeight="1">
      <c r="A10" s="71" t="s">
        <v>372</v>
      </c>
      <c r="B10" s="73" t="s">
        <v>373</v>
      </c>
      <c r="C10" s="73" t="s">
        <v>374</v>
      </c>
      <c r="D10" s="74" t="s">
        <v>359</v>
      </c>
      <c r="E10" s="74"/>
      <c r="F10" s="74" t="s">
        <v>375</v>
      </c>
      <c r="G10" s="74" t="s">
        <v>361</v>
      </c>
      <c r="H10" s="66">
        <v>2000</v>
      </c>
      <c r="I10" s="66">
        <v>10000</v>
      </c>
      <c r="J10" s="66">
        <v>10000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0.100000000000001" customHeight="1">
      <c r="A11" s="71" t="s">
        <v>376</v>
      </c>
      <c r="B11" s="73" t="s">
        <v>377</v>
      </c>
      <c r="C11" s="73" t="s">
        <v>378</v>
      </c>
      <c r="D11" s="74" t="s">
        <v>359</v>
      </c>
      <c r="E11" s="74"/>
      <c r="F11" s="74" t="s">
        <v>375</v>
      </c>
      <c r="G11" s="74" t="s">
        <v>361</v>
      </c>
      <c r="H11" s="66">
        <v>2700</v>
      </c>
      <c r="I11" s="66">
        <v>13500</v>
      </c>
      <c r="J11" s="66">
        <v>13500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0.100000000000001" customHeight="1">
      <c r="A12" s="71" t="s">
        <v>379</v>
      </c>
      <c r="B12" s="73" t="s">
        <v>380</v>
      </c>
      <c r="C12" s="73" t="s">
        <v>378</v>
      </c>
      <c r="D12" s="74" t="s">
        <v>359</v>
      </c>
      <c r="E12" s="74"/>
      <c r="F12" s="74" t="s">
        <v>375</v>
      </c>
      <c r="G12" s="74" t="s">
        <v>361</v>
      </c>
      <c r="H12" s="66">
        <v>5500</v>
      </c>
      <c r="I12" s="66">
        <v>27500</v>
      </c>
      <c r="J12" s="66">
        <v>27500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0.100000000000001" customHeight="1">
      <c r="A13" s="71" t="s">
        <v>381</v>
      </c>
      <c r="B13" s="73" t="s">
        <v>382</v>
      </c>
      <c r="C13" s="73" t="s">
        <v>383</v>
      </c>
      <c r="D13" s="74" t="s">
        <v>365</v>
      </c>
      <c r="E13" s="74"/>
      <c r="F13" s="74" t="s">
        <v>384</v>
      </c>
      <c r="G13" s="74" t="s">
        <v>367</v>
      </c>
      <c r="H13" s="66">
        <v>50000</v>
      </c>
      <c r="I13" s="66">
        <v>50000</v>
      </c>
      <c r="J13" s="66">
        <v>50000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0.100000000000001" customHeight="1">
      <c r="A14" s="71" t="s">
        <v>385</v>
      </c>
      <c r="B14" s="73" t="s">
        <v>386</v>
      </c>
      <c r="C14" s="73" t="s">
        <v>364</v>
      </c>
      <c r="D14" s="74" t="s">
        <v>365</v>
      </c>
      <c r="E14" s="74"/>
      <c r="F14" s="74" t="s">
        <v>387</v>
      </c>
      <c r="G14" s="74" t="s">
        <v>388</v>
      </c>
      <c r="H14" s="66">
        <v>1000</v>
      </c>
      <c r="I14" s="66">
        <v>20000</v>
      </c>
      <c r="J14" s="66">
        <v>20000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0.100000000000001" customHeight="1">
      <c r="A15" s="71" t="s">
        <v>389</v>
      </c>
      <c r="B15" s="73" t="s">
        <v>390</v>
      </c>
      <c r="C15" s="73" t="s">
        <v>390</v>
      </c>
      <c r="D15" s="74" t="s">
        <v>359</v>
      </c>
      <c r="E15" s="74"/>
      <c r="F15" s="74" t="s">
        <v>384</v>
      </c>
      <c r="G15" s="74" t="s">
        <v>361</v>
      </c>
      <c r="H15" s="66">
        <v>1000</v>
      </c>
      <c r="I15" s="66">
        <v>1000</v>
      </c>
      <c r="J15" s="66">
        <v>1000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0.100000000000001" customHeight="1">
      <c r="A16" s="71" t="s">
        <v>391</v>
      </c>
      <c r="B16" s="65"/>
      <c r="C16" s="65"/>
      <c r="D16" s="65"/>
      <c r="E16" s="65"/>
      <c r="F16" s="65"/>
      <c r="G16" s="65"/>
      <c r="H16" s="72"/>
      <c r="I16" s="66">
        <v>279800</v>
      </c>
      <c r="J16" s="66">
        <v>279800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0.100000000000001" customHeight="1">
      <c r="A17" s="71" t="s">
        <v>392</v>
      </c>
      <c r="B17" s="73" t="s">
        <v>393</v>
      </c>
      <c r="C17" s="73" t="s">
        <v>394</v>
      </c>
      <c r="D17" s="74" t="s">
        <v>365</v>
      </c>
      <c r="E17" s="74"/>
      <c r="F17" s="74" t="s">
        <v>384</v>
      </c>
      <c r="G17" s="74" t="s">
        <v>361</v>
      </c>
      <c r="H17" s="66">
        <v>279800</v>
      </c>
      <c r="I17" s="66">
        <v>279800</v>
      </c>
      <c r="J17" s="66">
        <v>279800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0.100000000000001" customHeight="1">
      <c r="A18" s="71" t="s">
        <v>395</v>
      </c>
      <c r="B18" s="65"/>
      <c r="C18" s="65"/>
      <c r="D18" s="65"/>
      <c r="E18" s="65"/>
      <c r="F18" s="65"/>
      <c r="G18" s="65"/>
      <c r="H18" s="72"/>
      <c r="I18" s="66">
        <v>76000</v>
      </c>
      <c r="J18" s="66">
        <v>76000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0.100000000000001" customHeight="1">
      <c r="A19" s="71" t="s">
        <v>357</v>
      </c>
      <c r="B19" s="73" t="s">
        <v>358</v>
      </c>
      <c r="C19" s="73" t="s">
        <v>358</v>
      </c>
      <c r="D19" s="74" t="s">
        <v>359</v>
      </c>
      <c r="E19" s="74"/>
      <c r="F19" s="74" t="s">
        <v>396</v>
      </c>
      <c r="G19" s="74" t="s">
        <v>361</v>
      </c>
      <c r="H19" s="66">
        <v>5000</v>
      </c>
      <c r="I19" s="66">
        <v>50000</v>
      </c>
      <c r="J19" s="66">
        <v>50000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0.100000000000001" customHeight="1">
      <c r="A20" s="71" t="s">
        <v>362</v>
      </c>
      <c r="B20" s="73" t="s">
        <v>363</v>
      </c>
      <c r="C20" s="73" t="s">
        <v>364</v>
      </c>
      <c r="D20" s="74" t="s">
        <v>365</v>
      </c>
      <c r="E20" s="74"/>
      <c r="F20" s="74" t="s">
        <v>396</v>
      </c>
      <c r="G20" s="74" t="s">
        <v>397</v>
      </c>
      <c r="H20" s="66">
        <v>2600</v>
      </c>
      <c r="I20" s="66">
        <v>26000</v>
      </c>
      <c r="J20" s="66">
        <v>26000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0.100000000000001" customHeight="1"/>
    <row r="22" spans="1:22" ht="20.100000000000001" customHeight="1"/>
    <row r="23" spans="1:22" ht="20.100000000000001" customHeight="1"/>
    <row r="24" spans="1:22" ht="20.100000000000001" customHeight="1"/>
    <row r="25" spans="1:22" ht="20.100000000000001" customHeight="1"/>
    <row r="26" spans="1:22" ht="20.100000000000001" customHeight="1"/>
    <row r="27" spans="1:22" ht="20.100000000000001" customHeight="1"/>
    <row r="28" spans="1:22" ht="20.100000000000001" customHeight="1"/>
    <row r="29" spans="1:22" ht="20.100000000000001" customHeight="1"/>
    <row r="30" spans="1:22" ht="20.100000000000001" customHeight="1"/>
    <row r="31" spans="1:22" ht="20.100000000000001" customHeight="1"/>
    <row r="32" spans="1:22" ht="20.100000000000001" customHeight="1"/>
  </sheetData>
  <mergeCells count="2">
    <mergeCell ref="A1:V2"/>
    <mergeCell ref="J3:V3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"/>
  <sheetViews>
    <sheetView tabSelected="1" workbookViewId="0">
      <selection activeCell="Q17" sqref="Q17"/>
    </sheetView>
  </sheetViews>
  <sheetFormatPr defaultColWidth="10.28515625" defaultRowHeight="12.75"/>
  <cols>
    <col min="1" max="1" width="10.85546875" style="79" bestFit="1" customWidth="1"/>
    <col min="2" max="2" width="8.140625" style="79" customWidth="1"/>
    <col min="3" max="3" width="8.28515625" style="79" customWidth="1"/>
    <col min="4" max="4" width="9" style="79" customWidth="1"/>
    <col min="5" max="6" width="8.5703125" style="79" bestFit="1" customWidth="1"/>
    <col min="7" max="7" width="8.42578125" style="79" customWidth="1"/>
    <col min="8" max="8" width="8.85546875" style="79" customWidth="1"/>
    <col min="9" max="9" width="8.5703125" style="79" bestFit="1" customWidth="1"/>
    <col min="10" max="10" width="8.85546875" style="79" customWidth="1"/>
    <col min="11" max="12" width="8.7109375" style="79" customWidth="1"/>
    <col min="13" max="13" width="9.28515625" style="79" customWidth="1"/>
    <col min="14" max="14" width="8.28515625" style="79" customWidth="1"/>
    <col min="15" max="15" width="8" style="79" customWidth="1"/>
    <col min="16" max="16" width="8.140625" style="79" customWidth="1"/>
    <col min="17" max="17" width="8.28515625" style="79" customWidth="1"/>
    <col min="18" max="19" width="7.85546875" style="79" customWidth="1"/>
    <col min="20" max="20" width="8" style="79" customWidth="1"/>
    <col min="21" max="22" width="8.140625" style="79" customWidth="1"/>
    <col min="23" max="23" width="49.7109375" style="79" bestFit="1" customWidth="1"/>
    <col min="24" max="261" width="10.28515625" style="79"/>
    <col min="262" max="262" width="9.85546875" style="79" customWidth="1"/>
    <col min="263" max="278" width="7.5703125" style="79" customWidth="1"/>
    <col min="279" max="279" width="19.5703125" style="79" customWidth="1"/>
    <col min="280" max="517" width="10.28515625" style="79"/>
    <col min="518" max="518" width="9.85546875" style="79" customWidth="1"/>
    <col min="519" max="534" width="7.5703125" style="79" customWidth="1"/>
    <col min="535" max="535" width="19.5703125" style="79" customWidth="1"/>
    <col min="536" max="773" width="10.28515625" style="79"/>
    <col min="774" max="774" width="9.85546875" style="79" customWidth="1"/>
    <col min="775" max="790" width="7.5703125" style="79" customWidth="1"/>
    <col min="791" max="791" width="19.5703125" style="79" customWidth="1"/>
    <col min="792" max="1029" width="10.28515625" style="79"/>
    <col min="1030" max="1030" width="9.85546875" style="79" customWidth="1"/>
    <col min="1031" max="1046" width="7.5703125" style="79" customWidth="1"/>
    <col min="1047" max="1047" width="19.5703125" style="79" customWidth="1"/>
    <col min="1048" max="1285" width="10.28515625" style="79"/>
    <col min="1286" max="1286" width="9.85546875" style="79" customWidth="1"/>
    <col min="1287" max="1302" width="7.5703125" style="79" customWidth="1"/>
    <col min="1303" max="1303" width="19.5703125" style="79" customWidth="1"/>
    <col min="1304" max="1541" width="10.28515625" style="79"/>
    <col min="1542" max="1542" width="9.85546875" style="79" customWidth="1"/>
    <col min="1543" max="1558" width="7.5703125" style="79" customWidth="1"/>
    <col min="1559" max="1559" width="19.5703125" style="79" customWidth="1"/>
    <col min="1560" max="1797" width="10.28515625" style="79"/>
    <col min="1798" max="1798" width="9.85546875" style="79" customWidth="1"/>
    <col min="1799" max="1814" width="7.5703125" style="79" customWidth="1"/>
    <col min="1815" max="1815" width="19.5703125" style="79" customWidth="1"/>
    <col min="1816" max="2053" width="10.28515625" style="79"/>
    <col min="2054" max="2054" width="9.85546875" style="79" customWidth="1"/>
    <col min="2055" max="2070" width="7.5703125" style="79" customWidth="1"/>
    <col min="2071" max="2071" width="19.5703125" style="79" customWidth="1"/>
    <col min="2072" max="2309" width="10.28515625" style="79"/>
    <col min="2310" max="2310" width="9.85546875" style="79" customWidth="1"/>
    <col min="2311" max="2326" width="7.5703125" style="79" customWidth="1"/>
    <col min="2327" max="2327" width="19.5703125" style="79" customWidth="1"/>
    <col min="2328" max="2565" width="10.28515625" style="79"/>
    <col min="2566" max="2566" width="9.85546875" style="79" customWidth="1"/>
    <col min="2567" max="2582" width="7.5703125" style="79" customWidth="1"/>
    <col min="2583" max="2583" width="19.5703125" style="79" customWidth="1"/>
    <col min="2584" max="2821" width="10.28515625" style="79"/>
    <col min="2822" max="2822" width="9.85546875" style="79" customWidth="1"/>
    <col min="2823" max="2838" width="7.5703125" style="79" customWidth="1"/>
    <col min="2839" max="2839" width="19.5703125" style="79" customWidth="1"/>
    <col min="2840" max="3077" width="10.28515625" style="79"/>
    <col min="3078" max="3078" width="9.85546875" style="79" customWidth="1"/>
    <col min="3079" max="3094" width="7.5703125" style="79" customWidth="1"/>
    <col min="3095" max="3095" width="19.5703125" style="79" customWidth="1"/>
    <col min="3096" max="3333" width="10.28515625" style="79"/>
    <col min="3334" max="3334" width="9.85546875" style="79" customWidth="1"/>
    <col min="3335" max="3350" width="7.5703125" style="79" customWidth="1"/>
    <col min="3351" max="3351" width="19.5703125" style="79" customWidth="1"/>
    <col min="3352" max="3589" width="10.28515625" style="79"/>
    <col min="3590" max="3590" width="9.85546875" style="79" customWidth="1"/>
    <col min="3591" max="3606" width="7.5703125" style="79" customWidth="1"/>
    <col min="3607" max="3607" width="19.5703125" style="79" customWidth="1"/>
    <col min="3608" max="3845" width="10.28515625" style="79"/>
    <col min="3846" max="3846" width="9.85546875" style="79" customWidth="1"/>
    <col min="3847" max="3862" width="7.5703125" style="79" customWidth="1"/>
    <col min="3863" max="3863" width="19.5703125" style="79" customWidth="1"/>
    <col min="3864" max="4101" width="10.28515625" style="79"/>
    <col min="4102" max="4102" width="9.85546875" style="79" customWidth="1"/>
    <col min="4103" max="4118" width="7.5703125" style="79" customWidth="1"/>
    <col min="4119" max="4119" width="19.5703125" style="79" customWidth="1"/>
    <col min="4120" max="4357" width="10.28515625" style="79"/>
    <col min="4358" max="4358" width="9.85546875" style="79" customWidth="1"/>
    <col min="4359" max="4374" width="7.5703125" style="79" customWidth="1"/>
    <col min="4375" max="4375" width="19.5703125" style="79" customWidth="1"/>
    <col min="4376" max="4613" width="10.28515625" style="79"/>
    <col min="4614" max="4614" width="9.85546875" style="79" customWidth="1"/>
    <col min="4615" max="4630" width="7.5703125" style="79" customWidth="1"/>
    <col min="4631" max="4631" width="19.5703125" style="79" customWidth="1"/>
    <col min="4632" max="4869" width="10.28515625" style="79"/>
    <col min="4870" max="4870" width="9.85546875" style="79" customWidth="1"/>
    <col min="4871" max="4886" width="7.5703125" style="79" customWidth="1"/>
    <col min="4887" max="4887" width="19.5703125" style="79" customWidth="1"/>
    <col min="4888" max="5125" width="10.28515625" style="79"/>
    <col min="5126" max="5126" width="9.85546875" style="79" customWidth="1"/>
    <col min="5127" max="5142" width="7.5703125" style="79" customWidth="1"/>
    <col min="5143" max="5143" width="19.5703125" style="79" customWidth="1"/>
    <col min="5144" max="5381" width="10.28515625" style="79"/>
    <col min="5382" max="5382" width="9.85546875" style="79" customWidth="1"/>
    <col min="5383" max="5398" width="7.5703125" style="79" customWidth="1"/>
    <col min="5399" max="5399" width="19.5703125" style="79" customWidth="1"/>
    <col min="5400" max="5637" width="10.28515625" style="79"/>
    <col min="5638" max="5638" width="9.85546875" style="79" customWidth="1"/>
    <col min="5639" max="5654" width="7.5703125" style="79" customWidth="1"/>
    <col min="5655" max="5655" width="19.5703125" style="79" customWidth="1"/>
    <col min="5656" max="5893" width="10.28515625" style="79"/>
    <col min="5894" max="5894" width="9.85546875" style="79" customWidth="1"/>
    <col min="5895" max="5910" width="7.5703125" style="79" customWidth="1"/>
    <col min="5911" max="5911" width="19.5703125" style="79" customWidth="1"/>
    <col min="5912" max="6149" width="10.28515625" style="79"/>
    <col min="6150" max="6150" width="9.85546875" style="79" customWidth="1"/>
    <col min="6151" max="6166" width="7.5703125" style="79" customWidth="1"/>
    <col min="6167" max="6167" width="19.5703125" style="79" customWidth="1"/>
    <col min="6168" max="6405" width="10.28515625" style="79"/>
    <col min="6406" max="6406" width="9.85546875" style="79" customWidth="1"/>
    <col min="6407" max="6422" width="7.5703125" style="79" customWidth="1"/>
    <col min="6423" max="6423" width="19.5703125" style="79" customWidth="1"/>
    <col min="6424" max="6661" width="10.28515625" style="79"/>
    <col min="6662" max="6662" width="9.85546875" style="79" customWidth="1"/>
    <col min="6663" max="6678" width="7.5703125" style="79" customWidth="1"/>
    <col min="6679" max="6679" width="19.5703125" style="79" customWidth="1"/>
    <col min="6680" max="6917" width="10.28515625" style="79"/>
    <col min="6918" max="6918" width="9.85546875" style="79" customWidth="1"/>
    <col min="6919" max="6934" width="7.5703125" style="79" customWidth="1"/>
    <col min="6935" max="6935" width="19.5703125" style="79" customWidth="1"/>
    <col min="6936" max="7173" width="10.28515625" style="79"/>
    <col min="7174" max="7174" width="9.85546875" style="79" customWidth="1"/>
    <col min="7175" max="7190" width="7.5703125" style="79" customWidth="1"/>
    <col min="7191" max="7191" width="19.5703125" style="79" customWidth="1"/>
    <col min="7192" max="7429" width="10.28515625" style="79"/>
    <col min="7430" max="7430" width="9.85546875" style="79" customWidth="1"/>
    <col min="7431" max="7446" width="7.5703125" style="79" customWidth="1"/>
    <col min="7447" max="7447" width="19.5703125" style="79" customWidth="1"/>
    <col min="7448" max="7685" width="10.28515625" style="79"/>
    <col min="7686" max="7686" width="9.85546875" style="79" customWidth="1"/>
    <col min="7687" max="7702" width="7.5703125" style="79" customWidth="1"/>
    <col min="7703" max="7703" width="19.5703125" style="79" customWidth="1"/>
    <col min="7704" max="7941" width="10.28515625" style="79"/>
    <col min="7942" max="7942" width="9.85546875" style="79" customWidth="1"/>
    <col min="7943" max="7958" width="7.5703125" style="79" customWidth="1"/>
    <col min="7959" max="7959" width="19.5703125" style="79" customWidth="1"/>
    <col min="7960" max="8197" width="10.28515625" style="79"/>
    <col min="8198" max="8198" width="9.85546875" style="79" customWidth="1"/>
    <col min="8199" max="8214" width="7.5703125" style="79" customWidth="1"/>
    <col min="8215" max="8215" width="19.5703125" style="79" customWidth="1"/>
    <col min="8216" max="8453" width="10.28515625" style="79"/>
    <col min="8454" max="8454" width="9.85546875" style="79" customWidth="1"/>
    <col min="8455" max="8470" width="7.5703125" style="79" customWidth="1"/>
    <col min="8471" max="8471" width="19.5703125" style="79" customWidth="1"/>
    <col min="8472" max="8709" width="10.28515625" style="79"/>
    <col min="8710" max="8710" width="9.85546875" style="79" customWidth="1"/>
    <col min="8711" max="8726" width="7.5703125" style="79" customWidth="1"/>
    <col min="8727" max="8727" width="19.5703125" style="79" customWidth="1"/>
    <col min="8728" max="8965" width="10.28515625" style="79"/>
    <col min="8966" max="8966" width="9.85546875" style="79" customWidth="1"/>
    <col min="8967" max="8982" width="7.5703125" style="79" customWidth="1"/>
    <col min="8983" max="8983" width="19.5703125" style="79" customWidth="1"/>
    <col min="8984" max="9221" width="10.28515625" style="79"/>
    <col min="9222" max="9222" width="9.85546875" style="79" customWidth="1"/>
    <col min="9223" max="9238" width="7.5703125" style="79" customWidth="1"/>
    <col min="9239" max="9239" width="19.5703125" style="79" customWidth="1"/>
    <col min="9240" max="9477" width="10.28515625" style="79"/>
    <col min="9478" max="9478" width="9.85546875" style="79" customWidth="1"/>
    <col min="9479" max="9494" width="7.5703125" style="79" customWidth="1"/>
    <col min="9495" max="9495" width="19.5703125" style="79" customWidth="1"/>
    <col min="9496" max="9733" width="10.28515625" style="79"/>
    <col min="9734" max="9734" width="9.85546875" style="79" customWidth="1"/>
    <col min="9735" max="9750" width="7.5703125" style="79" customWidth="1"/>
    <col min="9751" max="9751" width="19.5703125" style="79" customWidth="1"/>
    <col min="9752" max="9989" width="10.28515625" style="79"/>
    <col min="9990" max="9990" width="9.85546875" style="79" customWidth="1"/>
    <col min="9991" max="10006" width="7.5703125" style="79" customWidth="1"/>
    <col min="10007" max="10007" width="19.5703125" style="79" customWidth="1"/>
    <col min="10008" max="10245" width="10.28515625" style="79"/>
    <col min="10246" max="10246" width="9.85546875" style="79" customWidth="1"/>
    <col min="10247" max="10262" width="7.5703125" style="79" customWidth="1"/>
    <col min="10263" max="10263" width="19.5703125" style="79" customWidth="1"/>
    <col min="10264" max="10501" width="10.28515625" style="79"/>
    <col min="10502" max="10502" width="9.85546875" style="79" customWidth="1"/>
    <col min="10503" max="10518" width="7.5703125" style="79" customWidth="1"/>
    <col min="10519" max="10519" width="19.5703125" style="79" customWidth="1"/>
    <col min="10520" max="10757" width="10.28515625" style="79"/>
    <col min="10758" max="10758" width="9.85546875" style="79" customWidth="1"/>
    <col min="10759" max="10774" width="7.5703125" style="79" customWidth="1"/>
    <col min="10775" max="10775" width="19.5703125" style="79" customWidth="1"/>
    <col min="10776" max="11013" width="10.28515625" style="79"/>
    <col min="11014" max="11014" width="9.85546875" style="79" customWidth="1"/>
    <col min="11015" max="11030" width="7.5703125" style="79" customWidth="1"/>
    <col min="11031" max="11031" width="19.5703125" style="79" customWidth="1"/>
    <col min="11032" max="11269" width="10.28515625" style="79"/>
    <col min="11270" max="11270" width="9.85546875" style="79" customWidth="1"/>
    <col min="11271" max="11286" width="7.5703125" style="79" customWidth="1"/>
    <col min="11287" max="11287" width="19.5703125" style="79" customWidth="1"/>
    <col min="11288" max="11525" width="10.28515625" style="79"/>
    <col min="11526" max="11526" width="9.85546875" style="79" customWidth="1"/>
    <col min="11527" max="11542" width="7.5703125" style="79" customWidth="1"/>
    <col min="11543" max="11543" width="19.5703125" style="79" customWidth="1"/>
    <col min="11544" max="11781" width="10.28515625" style="79"/>
    <col min="11782" max="11782" width="9.85546875" style="79" customWidth="1"/>
    <col min="11783" max="11798" width="7.5703125" style="79" customWidth="1"/>
    <col min="11799" max="11799" width="19.5703125" style="79" customWidth="1"/>
    <col min="11800" max="12037" width="10.28515625" style="79"/>
    <col min="12038" max="12038" width="9.85546875" style="79" customWidth="1"/>
    <col min="12039" max="12054" width="7.5703125" style="79" customWidth="1"/>
    <col min="12055" max="12055" width="19.5703125" style="79" customWidth="1"/>
    <col min="12056" max="12293" width="10.28515625" style="79"/>
    <col min="12294" max="12294" width="9.85546875" style="79" customWidth="1"/>
    <col min="12295" max="12310" width="7.5703125" style="79" customWidth="1"/>
    <col min="12311" max="12311" width="19.5703125" style="79" customWidth="1"/>
    <col min="12312" max="12549" width="10.28515625" style="79"/>
    <col min="12550" max="12550" width="9.85546875" style="79" customWidth="1"/>
    <col min="12551" max="12566" width="7.5703125" style="79" customWidth="1"/>
    <col min="12567" max="12567" width="19.5703125" style="79" customWidth="1"/>
    <col min="12568" max="12805" width="10.28515625" style="79"/>
    <col min="12806" max="12806" width="9.85546875" style="79" customWidth="1"/>
    <col min="12807" max="12822" width="7.5703125" style="79" customWidth="1"/>
    <col min="12823" max="12823" width="19.5703125" style="79" customWidth="1"/>
    <col min="12824" max="13061" width="10.28515625" style="79"/>
    <col min="13062" max="13062" width="9.85546875" style="79" customWidth="1"/>
    <col min="13063" max="13078" width="7.5703125" style="79" customWidth="1"/>
    <col min="13079" max="13079" width="19.5703125" style="79" customWidth="1"/>
    <col min="13080" max="13317" width="10.28515625" style="79"/>
    <col min="13318" max="13318" width="9.85546875" style="79" customWidth="1"/>
    <col min="13319" max="13334" width="7.5703125" style="79" customWidth="1"/>
    <col min="13335" max="13335" width="19.5703125" style="79" customWidth="1"/>
    <col min="13336" max="13573" width="10.28515625" style="79"/>
    <col min="13574" max="13574" width="9.85546875" style="79" customWidth="1"/>
    <col min="13575" max="13590" width="7.5703125" style="79" customWidth="1"/>
    <col min="13591" max="13591" width="19.5703125" style="79" customWidth="1"/>
    <col min="13592" max="13829" width="10.28515625" style="79"/>
    <col min="13830" max="13830" width="9.85546875" style="79" customWidth="1"/>
    <col min="13831" max="13846" width="7.5703125" style="79" customWidth="1"/>
    <col min="13847" max="13847" width="19.5703125" style="79" customWidth="1"/>
    <col min="13848" max="14085" width="10.28515625" style="79"/>
    <col min="14086" max="14086" width="9.85546875" style="79" customWidth="1"/>
    <col min="14087" max="14102" width="7.5703125" style="79" customWidth="1"/>
    <col min="14103" max="14103" width="19.5703125" style="79" customWidth="1"/>
    <col min="14104" max="14341" width="10.28515625" style="79"/>
    <col min="14342" max="14342" width="9.85546875" style="79" customWidth="1"/>
    <col min="14343" max="14358" width="7.5703125" style="79" customWidth="1"/>
    <col min="14359" max="14359" width="19.5703125" style="79" customWidth="1"/>
    <col min="14360" max="14597" width="10.28515625" style="79"/>
    <col min="14598" max="14598" width="9.85546875" style="79" customWidth="1"/>
    <col min="14599" max="14614" width="7.5703125" style="79" customWidth="1"/>
    <col min="14615" max="14615" width="19.5703125" style="79" customWidth="1"/>
    <col min="14616" max="14853" width="10.28515625" style="79"/>
    <col min="14854" max="14854" width="9.85546875" style="79" customWidth="1"/>
    <col min="14855" max="14870" width="7.5703125" style="79" customWidth="1"/>
    <col min="14871" max="14871" width="19.5703125" style="79" customWidth="1"/>
    <col min="14872" max="15109" width="10.28515625" style="79"/>
    <col min="15110" max="15110" width="9.85546875" style="79" customWidth="1"/>
    <col min="15111" max="15126" width="7.5703125" style="79" customWidth="1"/>
    <col min="15127" max="15127" width="19.5703125" style="79" customWidth="1"/>
    <col min="15128" max="15365" width="10.28515625" style="79"/>
    <col min="15366" max="15366" width="9.85546875" style="79" customWidth="1"/>
    <col min="15367" max="15382" width="7.5703125" style="79" customWidth="1"/>
    <col min="15383" max="15383" width="19.5703125" style="79" customWidth="1"/>
    <col min="15384" max="15621" width="10.28515625" style="79"/>
    <col min="15622" max="15622" width="9.85546875" style="79" customWidth="1"/>
    <col min="15623" max="15638" width="7.5703125" style="79" customWidth="1"/>
    <col min="15639" max="15639" width="19.5703125" style="79" customWidth="1"/>
    <col min="15640" max="15877" width="10.28515625" style="79"/>
    <col min="15878" max="15878" width="9.85546875" style="79" customWidth="1"/>
    <col min="15879" max="15894" width="7.5703125" style="79" customWidth="1"/>
    <col min="15895" max="15895" width="19.5703125" style="79" customWidth="1"/>
    <col min="15896" max="16133" width="10.28515625" style="79"/>
    <col min="16134" max="16134" width="9.85546875" style="79" customWidth="1"/>
    <col min="16135" max="16150" width="7.5703125" style="79" customWidth="1"/>
    <col min="16151" max="16151" width="19.5703125" style="79" customWidth="1"/>
    <col min="16152" max="16384" width="10.28515625" style="79"/>
  </cols>
  <sheetData>
    <row r="1" spans="1:23">
      <c r="A1" s="113"/>
      <c r="B1" s="113"/>
      <c r="C1" s="113"/>
      <c r="D1" s="113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3"/>
    </row>
    <row r="2" spans="1:23">
      <c r="A2" s="113"/>
      <c r="B2" s="113"/>
      <c r="C2" s="113"/>
      <c r="D2" s="11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3"/>
    </row>
    <row r="3" spans="1:23" ht="22.5">
      <c r="A3" s="112" t="s">
        <v>413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3" ht="22.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115" t="s">
        <v>405</v>
      </c>
      <c r="Q4" s="146"/>
      <c r="R4" s="146"/>
      <c r="S4" s="146"/>
      <c r="T4" s="146"/>
      <c r="U4" s="146"/>
      <c r="V4" s="146"/>
      <c r="W4" s="115"/>
    </row>
    <row r="5" spans="1:23">
      <c r="A5" s="116" t="s">
        <v>398</v>
      </c>
      <c r="B5" s="117" t="s">
        <v>406</v>
      </c>
      <c r="C5" s="118"/>
      <c r="D5" s="119"/>
      <c r="E5" s="117" t="s">
        <v>399</v>
      </c>
      <c r="F5" s="118"/>
      <c r="G5" s="119"/>
      <c r="H5" s="120" t="s">
        <v>155</v>
      </c>
      <c r="I5" s="121"/>
      <c r="J5" s="122"/>
      <c r="K5" s="123" t="s">
        <v>407</v>
      </c>
      <c r="L5" s="124"/>
      <c r="M5" s="125"/>
      <c r="N5" s="118" t="s">
        <v>400</v>
      </c>
      <c r="O5" s="118"/>
      <c r="P5" s="119"/>
      <c r="Q5" s="118" t="s">
        <v>403</v>
      </c>
      <c r="R5" s="118"/>
      <c r="S5" s="119"/>
      <c r="T5" s="118" t="s">
        <v>404</v>
      </c>
      <c r="U5" s="118"/>
      <c r="V5" s="119"/>
      <c r="W5" s="126" t="s">
        <v>401</v>
      </c>
    </row>
    <row r="6" spans="1:23">
      <c r="A6" s="127"/>
      <c r="B6" s="128"/>
      <c r="C6" s="129"/>
      <c r="D6" s="130"/>
      <c r="E6" s="128"/>
      <c r="F6" s="131"/>
      <c r="G6" s="130"/>
      <c r="H6" s="132"/>
      <c r="I6" s="133"/>
      <c r="J6" s="134"/>
      <c r="K6" s="135"/>
      <c r="L6" s="136"/>
      <c r="M6" s="137"/>
      <c r="N6" s="131"/>
      <c r="O6" s="131"/>
      <c r="P6" s="130"/>
      <c r="Q6" s="131"/>
      <c r="R6" s="131"/>
      <c r="S6" s="130"/>
      <c r="T6" s="131"/>
      <c r="U6" s="131"/>
      <c r="V6" s="130"/>
      <c r="W6" s="138"/>
    </row>
    <row r="7" spans="1:23" ht="13.5" customHeight="1">
      <c r="A7" s="127"/>
      <c r="B7" s="139" t="s">
        <v>408</v>
      </c>
      <c r="C7" s="139" t="s">
        <v>411</v>
      </c>
      <c r="D7" s="140" t="s">
        <v>412</v>
      </c>
      <c r="E7" s="139" t="s">
        <v>408</v>
      </c>
      <c r="F7" s="139" t="s">
        <v>411</v>
      </c>
      <c r="G7" s="140" t="s">
        <v>412</v>
      </c>
      <c r="H7" s="139" t="s">
        <v>408</v>
      </c>
      <c r="I7" s="139" t="s">
        <v>411</v>
      </c>
      <c r="J7" s="140" t="s">
        <v>412</v>
      </c>
      <c r="K7" s="139" t="s">
        <v>408</v>
      </c>
      <c r="L7" s="139" t="s">
        <v>411</v>
      </c>
      <c r="M7" s="140" t="s">
        <v>412</v>
      </c>
      <c r="N7" s="139" t="s">
        <v>408</v>
      </c>
      <c r="O7" s="139" t="s">
        <v>411</v>
      </c>
      <c r="P7" s="140" t="s">
        <v>412</v>
      </c>
      <c r="Q7" s="139" t="s">
        <v>408</v>
      </c>
      <c r="R7" s="139" t="s">
        <v>411</v>
      </c>
      <c r="S7" s="140" t="s">
        <v>412</v>
      </c>
      <c r="T7" s="139" t="s">
        <v>408</v>
      </c>
      <c r="U7" s="139" t="s">
        <v>411</v>
      </c>
      <c r="V7" s="140" t="s">
        <v>412</v>
      </c>
      <c r="W7" s="138"/>
    </row>
    <row r="8" spans="1:23" ht="31.5" customHeight="1">
      <c r="A8" s="141"/>
      <c r="B8" s="142"/>
      <c r="C8" s="142"/>
      <c r="D8" s="143"/>
      <c r="E8" s="142"/>
      <c r="F8" s="142"/>
      <c r="G8" s="143"/>
      <c r="H8" s="142"/>
      <c r="I8" s="142"/>
      <c r="J8" s="143"/>
      <c r="K8" s="142"/>
      <c r="L8" s="142"/>
      <c r="M8" s="143"/>
      <c r="N8" s="142"/>
      <c r="O8" s="142"/>
      <c r="P8" s="143"/>
      <c r="Q8" s="142"/>
      <c r="R8" s="142"/>
      <c r="S8" s="143"/>
      <c r="T8" s="142"/>
      <c r="U8" s="142"/>
      <c r="V8" s="143"/>
      <c r="W8" s="144"/>
    </row>
    <row r="9" spans="1:23" ht="124.5" customHeight="1">
      <c r="A9" s="76" t="s">
        <v>409</v>
      </c>
      <c r="B9" s="77">
        <f>E9+H9+K9+N9+Q9+T9</f>
        <v>56.89</v>
      </c>
      <c r="C9" s="77">
        <v>0</v>
      </c>
      <c r="D9" s="77">
        <f>G9+J9+M9+P9+S9+V9</f>
        <v>53.746000000000002</v>
      </c>
      <c r="E9" s="77"/>
      <c r="F9" s="77" t="s">
        <v>410</v>
      </c>
      <c r="G9" s="77"/>
      <c r="H9" s="77">
        <v>14.85</v>
      </c>
      <c r="I9" s="145">
        <v>3.43</v>
      </c>
      <c r="J9" s="77">
        <v>14.4</v>
      </c>
      <c r="K9" s="77">
        <v>20.14</v>
      </c>
      <c r="L9" s="77">
        <v>14.3</v>
      </c>
      <c r="M9" s="147">
        <v>20.346</v>
      </c>
      <c r="N9" s="77"/>
      <c r="O9" s="77" t="s">
        <v>410</v>
      </c>
      <c r="P9" s="77"/>
      <c r="Q9" s="77">
        <v>9.9</v>
      </c>
      <c r="R9" s="77">
        <v>2.84</v>
      </c>
      <c r="S9" s="77">
        <v>7</v>
      </c>
      <c r="T9" s="77">
        <v>12</v>
      </c>
      <c r="U9" s="77">
        <v>5.55</v>
      </c>
      <c r="V9" s="77">
        <v>12</v>
      </c>
      <c r="W9" s="78" t="s">
        <v>402</v>
      </c>
    </row>
  </sheetData>
  <mergeCells count="32">
    <mergeCell ref="O7:O8"/>
    <mergeCell ref="P7:P8"/>
    <mergeCell ref="T5:V6"/>
    <mergeCell ref="T7:T8"/>
    <mergeCell ref="U7:U8"/>
    <mergeCell ref="V7:V8"/>
    <mergeCell ref="Q5:S6"/>
    <mergeCell ref="Q7:Q8"/>
    <mergeCell ref="R7:R8"/>
    <mergeCell ref="S7:S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W3"/>
    <mergeCell ref="P4:W4"/>
    <mergeCell ref="A5:A8"/>
    <mergeCell ref="B5:D6"/>
    <mergeCell ref="E5:G6"/>
    <mergeCell ref="H5:J6"/>
    <mergeCell ref="K5:M6"/>
    <mergeCell ref="N5:P6"/>
    <mergeCell ref="W5:W8"/>
    <mergeCell ref="B7:B8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opLeftCell="A13" workbookViewId="0">
      <selection activeCell="A21" sqref="A21"/>
    </sheetView>
  </sheetViews>
  <sheetFormatPr defaultRowHeight="12.75"/>
  <cols>
    <col min="1" max="4" width="30.7109375" customWidth="1"/>
  </cols>
  <sheetData>
    <row r="1" spans="1:4">
      <c r="A1" s="85" t="s">
        <v>34</v>
      </c>
      <c r="B1" s="85"/>
      <c r="C1" s="85"/>
      <c r="D1" s="85"/>
    </row>
    <row r="2" spans="1:4">
      <c r="A2" s="85"/>
      <c r="B2" s="85"/>
      <c r="C2" s="85"/>
      <c r="D2" s="85"/>
    </row>
    <row r="3" spans="1:4" ht="14.25">
      <c r="A3" s="86" t="s">
        <v>35</v>
      </c>
      <c r="B3" s="86"/>
      <c r="C3" s="10"/>
      <c r="D3" s="11" t="s">
        <v>2</v>
      </c>
    </row>
    <row r="4" spans="1:4" ht="24.95" customHeight="1">
      <c r="A4" s="87" t="s">
        <v>36</v>
      </c>
      <c r="B4" s="87"/>
      <c r="C4" s="87" t="s">
        <v>37</v>
      </c>
      <c r="D4" s="87"/>
    </row>
    <row r="5" spans="1:4" ht="24.95" customHeight="1">
      <c r="A5" s="12" t="s">
        <v>38</v>
      </c>
      <c r="B5" s="12" t="s">
        <v>6</v>
      </c>
      <c r="C5" s="12" t="s">
        <v>38</v>
      </c>
      <c r="D5" s="12" t="s">
        <v>6</v>
      </c>
    </row>
    <row r="6" spans="1:4" ht="24.95" customHeight="1">
      <c r="A6" s="13" t="s">
        <v>7</v>
      </c>
      <c r="B6" s="14">
        <v>60880082.680000007</v>
      </c>
      <c r="C6" s="13" t="s">
        <v>8</v>
      </c>
      <c r="D6" s="14">
        <f>SUM(D7:D9)</f>
        <v>29100782.680000003</v>
      </c>
    </row>
    <row r="7" spans="1:4" ht="24.95" customHeight="1">
      <c r="A7" s="13" t="s">
        <v>13</v>
      </c>
      <c r="B7" s="14">
        <v>11060000</v>
      </c>
      <c r="C7" s="13" t="s">
        <v>39</v>
      </c>
      <c r="D7" s="14">
        <v>22419667.040000003</v>
      </c>
    </row>
    <row r="8" spans="1:4" ht="24.95" customHeight="1">
      <c r="A8" s="13" t="s">
        <v>9</v>
      </c>
      <c r="B8" s="14"/>
      <c r="C8" s="13" t="s">
        <v>40</v>
      </c>
      <c r="D8" s="14">
        <v>5476060</v>
      </c>
    </row>
    <row r="9" spans="1:4" ht="24.95" customHeight="1">
      <c r="A9" s="15"/>
      <c r="B9" s="14"/>
      <c r="C9" s="13" t="s">
        <v>41</v>
      </c>
      <c r="D9" s="14">
        <v>1205055.6400000001</v>
      </c>
    </row>
    <row r="10" spans="1:4" ht="24.95" customHeight="1">
      <c r="A10" s="15"/>
      <c r="B10" s="14"/>
      <c r="C10" s="13" t="s">
        <v>16</v>
      </c>
      <c r="D10" s="14">
        <f>SUM(D11:D17)</f>
        <v>49500000</v>
      </c>
    </row>
    <row r="11" spans="1:4" ht="24.95" customHeight="1">
      <c r="A11" s="15"/>
      <c r="B11" s="14"/>
      <c r="C11" s="13" t="s">
        <v>42</v>
      </c>
      <c r="D11" s="14">
        <v>15130000</v>
      </c>
    </row>
    <row r="12" spans="1:4" ht="24.95" customHeight="1">
      <c r="A12" s="15"/>
      <c r="B12" s="14"/>
      <c r="C12" s="13" t="s">
        <v>43</v>
      </c>
      <c r="D12" s="14">
        <v>28870000</v>
      </c>
    </row>
    <row r="13" spans="1:4" ht="24.95" customHeight="1">
      <c r="A13" s="15"/>
      <c r="B13" s="14"/>
      <c r="C13" s="13" t="s">
        <v>44</v>
      </c>
      <c r="D13" s="14">
        <v>5500000</v>
      </c>
    </row>
    <row r="14" spans="1:4" ht="24.95" customHeight="1">
      <c r="A14" s="15"/>
      <c r="B14" s="14"/>
      <c r="C14" s="13" t="s">
        <v>45</v>
      </c>
      <c r="D14" s="14"/>
    </row>
    <row r="15" spans="1:4" ht="24.95" customHeight="1">
      <c r="A15" s="13"/>
      <c r="B15" s="14"/>
      <c r="C15" s="13" t="s">
        <v>46</v>
      </c>
      <c r="D15" s="16"/>
    </row>
    <row r="16" spans="1:4" ht="24.95" customHeight="1">
      <c r="A16" s="13"/>
      <c r="B16" s="14"/>
      <c r="C16" s="13" t="s">
        <v>47</v>
      </c>
      <c r="D16" s="16"/>
    </row>
    <row r="17" spans="1:4" ht="24.95" customHeight="1">
      <c r="A17" s="13"/>
      <c r="B17" s="14"/>
      <c r="C17" s="13" t="s">
        <v>48</v>
      </c>
      <c r="D17" s="16"/>
    </row>
    <row r="18" spans="1:4" ht="24.95" customHeight="1">
      <c r="A18" s="12" t="s">
        <v>28</v>
      </c>
      <c r="B18" s="14">
        <f>SUM(B6:B8)</f>
        <v>71940082.680000007</v>
      </c>
      <c r="C18" s="12" t="s">
        <v>29</v>
      </c>
      <c r="D18" s="14">
        <f>D6+D10</f>
        <v>78600782.680000007</v>
      </c>
    </row>
    <row r="19" spans="1:4" ht="24.95" customHeight="1">
      <c r="A19" s="13" t="s">
        <v>30</v>
      </c>
      <c r="B19" s="14"/>
      <c r="C19" s="13"/>
      <c r="D19" s="14"/>
    </row>
    <row r="20" spans="1:4" ht="24.95" customHeight="1">
      <c r="A20" s="13" t="s">
        <v>31</v>
      </c>
      <c r="B20" s="14">
        <v>6660700</v>
      </c>
      <c r="C20" s="13"/>
      <c r="D20" s="14"/>
    </row>
    <row r="21" spans="1:4" ht="24.95" customHeight="1">
      <c r="A21" s="12" t="s">
        <v>32</v>
      </c>
      <c r="B21" s="14">
        <f>SUM(B18:B20)</f>
        <v>78600782.680000007</v>
      </c>
      <c r="C21" s="12" t="s">
        <v>33</v>
      </c>
      <c r="D21" s="14">
        <f>D18</f>
        <v>78600782.680000007</v>
      </c>
    </row>
  </sheetData>
  <mergeCells count="4">
    <mergeCell ref="A1:D2"/>
    <mergeCell ref="A3:B3"/>
    <mergeCell ref="A4:B4"/>
    <mergeCell ref="C4:D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0"/>
  <sheetViews>
    <sheetView workbookViewId="0">
      <selection activeCell="L12" sqref="L12"/>
    </sheetView>
  </sheetViews>
  <sheetFormatPr defaultRowHeight="12.75"/>
  <cols>
    <col min="1" max="1" width="58.140625" customWidth="1"/>
    <col min="2" max="2" width="19.7109375" customWidth="1"/>
    <col min="3" max="3" width="14.28515625" customWidth="1"/>
    <col min="4" max="4" width="15.42578125" customWidth="1"/>
  </cols>
  <sheetData>
    <row r="1" spans="1:4">
      <c r="A1" s="88" t="s">
        <v>49</v>
      </c>
      <c r="B1" s="88"/>
      <c r="C1" s="88"/>
      <c r="D1" s="88"/>
    </row>
    <row r="2" spans="1:4">
      <c r="A2" s="88"/>
      <c r="B2" s="88"/>
      <c r="C2" s="88"/>
      <c r="D2" s="88"/>
    </row>
    <row r="3" spans="1:4" ht="15">
      <c r="A3" s="17"/>
      <c r="B3" s="18"/>
      <c r="C3" s="19"/>
      <c r="D3" s="20" t="s">
        <v>50</v>
      </c>
    </row>
    <row r="4" spans="1:4" ht="24.95" customHeight="1">
      <c r="A4" s="21" t="s">
        <v>51</v>
      </c>
      <c r="B4" s="22" t="s">
        <v>52</v>
      </c>
      <c r="C4" s="23" t="s">
        <v>8</v>
      </c>
      <c r="D4" s="23" t="s">
        <v>16</v>
      </c>
    </row>
    <row r="5" spans="1:4" ht="24.95" customHeight="1">
      <c r="A5" s="24" t="s">
        <v>53</v>
      </c>
      <c r="B5" s="25">
        <v>64600782.68</v>
      </c>
      <c r="C5" s="26">
        <v>29100782.680000003</v>
      </c>
      <c r="D5" s="26">
        <v>35500000</v>
      </c>
    </row>
    <row r="6" spans="1:4" ht="24.95" customHeight="1">
      <c r="A6" s="27" t="s">
        <v>54</v>
      </c>
      <c r="B6" s="25">
        <v>44891745.640000001</v>
      </c>
      <c r="C6" s="26">
        <v>25841745.640000001</v>
      </c>
      <c r="D6" s="26">
        <v>19050000</v>
      </c>
    </row>
    <row r="7" spans="1:4" ht="24.95" customHeight="1">
      <c r="A7" s="28" t="s">
        <v>55</v>
      </c>
      <c r="B7" s="25">
        <v>220000</v>
      </c>
      <c r="C7" s="26"/>
      <c r="D7" s="26">
        <v>220000</v>
      </c>
    </row>
    <row r="8" spans="1:4" ht="24.95" customHeight="1">
      <c r="A8" s="29" t="s">
        <v>56</v>
      </c>
      <c r="B8" s="25">
        <v>220000</v>
      </c>
      <c r="C8" s="26"/>
      <c r="D8" s="26">
        <v>220000</v>
      </c>
    </row>
    <row r="9" spans="1:4" ht="24.95" customHeight="1">
      <c r="A9" s="28" t="s">
        <v>57</v>
      </c>
      <c r="B9" s="25">
        <v>26141745.640000001</v>
      </c>
      <c r="C9" s="26">
        <v>25841745.640000001</v>
      </c>
      <c r="D9" s="26">
        <v>300000</v>
      </c>
    </row>
    <row r="10" spans="1:4" ht="24.95" customHeight="1">
      <c r="A10" s="29" t="s">
        <v>58</v>
      </c>
      <c r="B10" s="25">
        <v>17005837.640000001</v>
      </c>
      <c r="C10" s="26">
        <v>17005837.640000001</v>
      </c>
      <c r="D10" s="26"/>
    </row>
    <row r="11" spans="1:4" ht="24.95" customHeight="1">
      <c r="A11" s="29" t="s">
        <v>59</v>
      </c>
      <c r="B11" s="25">
        <v>8835908</v>
      </c>
      <c r="C11" s="26">
        <v>8835908</v>
      </c>
      <c r="D11" s="26"/>
    </row>
    <row r="12" spans="1:4" ht="24.95" customHeight="1">
      <c r="A12" s="29" t="s">
        <v>60</v>
      </c>
      <c r="B12" s="25">
        <v>300000</v>
      </c>
      <c r="C12" s="26"/>
      <c r="D12" s="26">
        <v>300000</v>
      </c>
    </row>
    <row r="13" spans="1:4" ht="24.95" customHeight="1">
      <c r="A13" s="28" t="s">
        <v>61</v>
      </c>
      <c r="B13" s="25">
        <v>180000</v>
      </c>
      <c r="C13" s="26"/>
      <c r="D13" s="26">
        <v>180000</v>
      </c>
    </row>
    <row r="14" spans="1:4" ht="24.95" customHeight="1">
      <c r="A14" s="29" t="s">
        <v>62</v>
      </c>
      <c r="B14" s="25">
        <v>180000</v>
      </c>
      <c r="C14" s="26"/>
      <c r="D14" s="26">
        <v>180000</v>
      </c>
    </row>
    <row r="15" spans="1:4" ht="24.95" customHeight="1">
      <c r="A15" s="28" t="s">
        <v>63</v>
      </c>
      <c r="B15" s="25">
        <v>60000</v>
      </c>
      <c r="C15" s="26"/>
      <c r="D15" s="26">
        <v>60000</v>
      </c>
    </row>
    <row r="16" spans="1:4" ht="24.95" customHeight="1">
      <c r="A16" s="29" t="s">
        <v>64</v>
      </c>
      <c r="B16" s="25">
        <v>60000</v>
      </c>
      <c r="C16" s="26"/>
      <c r="D16" s="26">
        <v>60000</v>
      </c>
    </row>
    <row r="17" spans="1:4" ht="24.95" customHeight="1">
      <c r="A17" s="28" t="s">
        <v>65</v>
      </c>
      <c r="B17" s="25">
        <v>300000</v>
      </c>
      <c r="C17" s="26"/>
      <c r="D17" s="26">
        <v>300000</v>
      </c>
    </row>
    <row r="18" spans="1:4" ht="24.95" customHeight="1">
      <c r="A18" s="29" t="s">
        <v>66</v>
      </c>
      <c r="B18" s="25">
        <v>300000</v>
      </c>
      <c r="C18" s="26"/>
      <c r="D18" s="26">
        <v>300000</v>
      </c>
    </row>
    <row r="19" spans="1:4" ht="24.95" customHeight="1">
      <c r="A19" s="28" t="s">
        <v>67</v>
      </c>
      <c r="B19" s="25">
        <v>900000</v>
      </c>
      <c r="C19" s="26"/>
      <c r="D19" s="26">
        <v>900000</v>
      </c>
    </row>
    <row r="20" spans="1:4" ht="24.95" customHeight="1">
      <c r="A20" s="29" t="s">
        <v>68</v>
      </c>
      <c r="B20" s="25">
        <v>900000</v>
      </c>
      <c r="C20" s="26"/>
      <c r="D20" s="26">
        <v>900000</v>
      </c>
    </row>
    <row r="21" spans="1:4" ht="24.95" customHeight="1">
      <c r="A21" s="28" t="s">
        <v>69</v>
      </c>
      <c r="B21" s="25">
        <v>17090000</v>
      </c>
      <c r="C21" s="26"/>
      <c r="D21" s="26">
        <v>17090000</v>
      </c>
    </row>
    <row r="22" spans="1:4" ht="24.95" customHeight="1">
      <c r="A22" s="29" t="s">
        <v>70</v>
      </c>
      <c r="B22" s="25">
        <v>17090000</v>
      </c>
      <c r="C22" s="26"/>
      <c r="D22" s="26">
        <v>17090000</v>
      </c>
    </row>
    <row r="23" spans="1:4" ht="24.95" customHeight="1">
      <c r="A23" s="27" t="s">
        <v>71</v>
      </c>
      <c r="B23" s="25">
        <v>480000</v>
      </c>
      <c r="C23" s="26"/>
      <c r="D23" s="26">
        <v>480000</v>
      </c>
    </row>
    <row r="24" spans="1:4" ht="24.95" customHeight="1">
      <c r="A24" s="28" t="s">
        <v>72</v>
      </c>
      <c r="B24" s="25">
        <v>480000</v>
      </c>
      <c r="C24" s="26"/>
      <c r="D24" s="26">
        <v>480000</v>
      </c>
    </row>
    <row r="25" spans="1:4" ht="24.95" customHeight="1">
      <c r="A25" s="29" t="s">
        <v>73</v>
      </c>
      <c r="B25" s="25">
        <v>480000</v>
      </c>
      <c r="C25" s="26"/>
      <c r="D25" s="26">
        <v>480000</v>
      </c>
    </row>
    <row r="26" spans="1:4" ht="24.95" customHeight="1">
      <c r="A26" s="27" t="s">
        <v>74</v>
      </c>
      <c r="B26" s="25">
        <v>20000</v>
      </c>
      <c r="C26" s="26"/>
      <c r="D26" s="26">
        <v>20000</v>
      </c>
    </row>
    <row r="27" spans="1:4" ht="24.95" customHeight="1">
      <c r="A27" s="28" t="s">
        <v>75</v>
      </c>
      <c r="B27" s="25">
        <v>20000</v>
      </c>
      <c r="C27" s="26"/>
      <c r="D27" s="26">
        <v>20000</v>
      </c>
    </row>
    <row r="28" spans="1:4" ht="24.95" customHeight="1">
      <c r="A28" s="29" t="s">
        <v>76</v>
      </c>
      <c r="B28" s="25">
        <v>20000</v>
      </c>
      <c r="C28" s="26"/>
      <c r="D28" s="26">
        <v>20000</v>
      </c>
    </row>
    <row r="29" spans="1:4" ht="24.95" customHeight="1">
      <c r="A29" s="27" t="s">
        <v>77</v>
      </c>
      <c r="B29" s="25">
        <v>650000</v>
      </c>
      <c r="C29" s="26"/>
      <c r="D29" s="26">
        <v>650000</v>
      </c>
    </row>
    <row r="30" spans="1:4" ht="24.95" customHeight="1">
      <c r="A30" s="28" t="s">
        <v>78</v>
      </c>
      <c r="B30" s="25">
        <v>350000</v>
      </c>
      <c r="C30" s="26"/>
      <c r="D30" s="26">
        <v>350000</v>
      </c>
    </row>
    <row r="31" spans="1:4" ht="24.95" customHeight="1">
      <c r="A31" s="29" t="s">
        <v>79</v>
      </c>
      <c r="B31" s="25">
        <v>350000</v>
      </c>
      <c r="C31" s="26"/>
      <c r="D31" s="26">
        <v>350000</v>
      </c>
    </row>
    <row r="32" spans="1:4" ht="24.95" customHeight="1">
      <c r="A32" s="28" t="s">
        <v>80</v>
      </c>
      <c r="B32" s="25">
        <v>300000</v>
      </c>
      <c r="C32" s="26"/>
      <c r="D32" s="26">
        <v>300000</v>
      </c>
    </row>
    <row r="33" spans="1:4" ht="24.95" customHeight="1">
      <c r="A33" s="29" t="s">
        <v>81</v>
      </c>
      <c r="B33" s="25">
        <v>300000</v>
      </c>
      <c r="C33" s="26"/>
      <c r="D33" s="26">
        <v>300000</v>
      </c>
    </row>
    <row r="34" spans="1:4" ht="24.95" customHeight="1">
      <c r="A34" s="27" t="s">
        <v>82</v>
      </c>
      <c r="B34" s="25">
        <v>10709037.039999999</v>
      </c>
      <c r="C34" s="26">
        <v>3259037.04</v>
      </c>
      <c r="D34" s="26">
        <v>7450000</v>
      </c>
    </row>
    <row r="35" spans="1:4" ht="24.95" customHeight="1">
      <c r="A35" s="28" t="s">
        <v>83</v>
      </c>
      <c r="B35" s="25">
        <v>100000</v>
      </c>
      <c r="C35" s="26"/>
      <c r="D35" s="26">
        <v>100000</v>
      </c>
    </row>
    <row r="36" spans="1:4" ht="24.95" customHeight="1">
      <c r="A36" s="29" t="s">
        <v>84</v>
      </c>
      <c r="B36" s="25">
        <v>100000</v>
      </c>
      <c r="C36" s="26"/>
      <c r="D36" s="26">
        <v>100000</v>
      </c>
    </row>
    <row r="37" spans="1:4" ht="24.95" customHeight="1">
      <c r="A37" s="28" t="s">
        <v>85</v>
      </c>
      <c r="B37" s="25">
        <v>6950000</v>
      </c>
      <c r="C37" s="26"/>
      <c r="D37" s="26">
        <v>6950000</v>
      </c>
    </row>
    <row r="38" spans="1:4" ht="24.95" customHeight="1">
      <c r="A38" s="29" t="s">
        <v>86</v>
      </c>
      <c r="B38" s="25">
        <v>6950000</v>
      </c>
      <c r="C38" s="26"/>
      <c r="D38" s="26">
        <v>6950000</v>
      </c>
    </row>
    <row r="39" spans="1:4" ht="24.95" customHeight="1">
      <c r="A39" s="28" t="s">
        <v>87</v>
      </c>
      <c r="B39" s="25">
        <v>3259037.04</v>
      </c>
      <c r="C39" s="26">
        <v>3259037.04</v>
      </c>
      <c r="D39" s="26"/>
    </row>
    <row r="40" spans="1:4" ht="24.95" customHeight="1">
      <c r="A40" s="29" t="s">
        <v>88</v>
      </c>
      <c r="B40" s="25">
        <v>317408</v>
      </c>
      <c r="C40" s="26">
        <v>317408</v>
      </c>
      <c r="D40" s="26"/>
    </row>
    <row r="41" spans="1:4" ht="24.95" customHeight="1">
      <c r="A41" s="29" t="s">
        <v>89</v>
      </c>
      <c r="B41" s="25">
        <v>2101163.6</v>
      </c>
      <c r="C41" s="26">
        <v>2101163.6</v>
      </c>
      <c r="D41" s="26"/>
    </row>
    <row r="42" spans="1:4" ht="24.95" customHeight="1">
      <c r="A42" s="29" t="s">
        <v>90</v>
      </c>
      <c r="B42" s="25">
        <v>840465.44</v>
      </c>
      <c r="C42" s="26">
        <v>840465.44</v>
      </c>
      <c r="D42" s="26"/>
    </row>
    <row r="43" spans="1:4" ht="24.95" customHeight="1">
      <c r="A43" s="28" t="s">
        <v>91</v>
      </c>
      <c r="B43" s="25">
        <v>400000</v>
      </c>
      <c r="C43" s="26"/>
      <c r="D43" s="26">
        <v>400000</v>
      </c>
    </row>
    <row r="44" spans="1:4" ht="24.95" customHeight="1">
      <c r="A44" s="29" t="s">
        <v>92</v>
      </c>
      <c r="B44" s="25">
        <v>400000</v>
      </c>
      <c r="C44" s="26"/>
      <c r="D44" s="26">
        <v>400000</v>
      </c>
    </row>
    <row r="45" spans="1:4" ht="24.95" customHeight="1">
      <c r="A45" s="27" t="s">
        <v>93</v>
      </c>
      <c r="B45" s="25">
        <v>5990000</v>
      </c>
      <c r="C45" s="26"/>
      <c r="D45" s="26">
        <v>5990000</v>
      </c>
    </row>
    <row r="46" spans="1:4" ht="24.95" customHeight="1">
      <c r="A46" s="28" t="s">
        <v>94</v>
      </c>
      <c r="B46" s="25">
        <v>90000</v>
      </c>
      <c r="C46" s="26"/>
      <c r="D46" s="26">
        <v>90000</v>
      </c>
    </row>
    <row r="47" spans="1:4" ht="24.95" customHeight="1">
      <c r="A47" s="29" t="s">
        <v>95</v>
      </c>
      <c r="B47" s="25">
        <v>90000</v>
      </c>
      <c r="C47" s="26"/>
      <c r="D47" s="26">
        <v>90000</v>
      </c>
    </row>
    <row r="48" spans="1:4" ht="24.95" customHeight="1">
      <c r="A48" s="28" t="s">
        <v>96</v>
      </c>
      <c r="B48" s="25">
        <v>5900000</v>
      </c>
      <c r="C48" s="26"/>
      <c r="D48" s="26">
        <v>5900000</v>
      </c>
    </row>
    <row r="49" spans="1:4" ht="24.95" customHeight="1">
      <c r="A49" s="29" t="s">
        <v>97</v>
      </c>
      <c r="B49" s="25">
        <v>5900000</v>
      </c>
      <c r="C49" s="26"/>
      <c r="D49" s="26">
        <v>5900000</v>
      </c>
    </row>
    <row r="50" spans="1:4" ht="24.95" customHeight="1">
      <c r="A50" s="27" t="s">
        <v>98</v>
      </c>
      <c r="B50" s="25">
        <v>1060000</v>
      </c>
      <c r="C50" s="26"/>
      <c r="D50" s="26">
        <v>1060000</v>
      </c>
    </row>
    <row r="51" spans="1:4" ht="24.95" customHeight="1">
      <c r="A51" s="28" t="s">
        <v>99</v>
      </c>
      <c r="B51" s="25">
        <v>560000</v>
      </c>
      <c r="C51" s="26"/>
      <c r="D51" s="26">
        <v>560000</v>
      </c>
    </row>
    <row r="52" spans="1:4" ht="24.95" customHeight="1">
      <c r="A52" s="29" t="s">
        <v>100</v>
      </c>
      <c r="B52" s="25">
        <v>560000</v>
      </c>
      <c r="C52" s="26"/>
      <c r="D52" s="26">
        <v>560000</v>
      </c>
    </row>
    <row r="53" spans="1:4" ht="24.95" customHeight="1">
      <c r="A53" s="28" t="s">
        <v>101</v>
      </c>
      <c r="B53" s="25">
        <v>500000</v>
      </c>
      <c r="C53" s="26"/>
      <c r="D53" s="26">
        <v>500000</v>
      </c>
    </row>
    <row r="54" spans="1:4" ht="24.95" customHeight="1">
      <c r="A54" s="29" t="s">
        <v>102</v>
      </c>
      <c r="B54" s="25">
        <v>500000</v>
      </c>
      <c r="C54" s="26"/>
      <c r="D54" s="26">
        <v>500000</v>
      </c>
    </row>
    <row r="55" spans="1:4" ht="24.95" customHeight="1">
      <c r="A55" s="27" t="s">
        <v>103</v>
      </c>
      <c r="B55" s="25">
        <v>650000</v>
      </c>
      <c r="C55" s="26"/>
      <c r="D55" s="26">
        <v>650000</v>
      </c>
    </row>
    <row r="56" spans="1:4" ht="24.95" customHeight="1">
      <c r="A56" s="28" t="s">
        <v>104</v>
      </c>
      <c r="B56" s="25">
        <v>430000</v>
      </c>
      <c r="C56" s="26"/>
      <c r="D56" s="26">
        <v>430000</v>
      </c>
    </row>
    <row r="57" spans="1:4" ht="24.95" customHeight="1">
      <c r="A57" s="29" t="s">
        <v>105</v>
      </c>
      <c r="B57" s="25">
        <v>180000</v>
      </c>
      <c r="C57" s="26"/>
      <c r="D57" s="26">
        <v>180000</v>
      </c>
    </row>
    <row r="58" spans="1:4" ht="24.95" customHeight="1">
      <c r="A58" s="29" t="s">
        <v>106</v>
      </c>
      <c r="B58" s="25">
        <v>250000</v>
      </c>
      <c r="C58" s="26"/>
      <c r="D58" s="26">
        <v>250000</v>
      </c>
    </row>
    <row r="59" spans="1:4" ht="24.95" customHeight="1">
      <c r="A59" s="28" t="s">
        <v>107</v>
      </c>
      <c r="B59" s="25">
        <v>120000</v>
      </c>
      <c r="C59" s="26"/>
      <c r="D59" s="26">
        <v>120000</v>
      </c>
    </row>
    <row r="60" spans="1:4" ht="24.95" customHeight="1">
      <c r="A60" s="29" t="s">
        <v>108</v>
      </c>
      <c r="B60" s="25">
        <v>120000</v>
      </c>
      <c r="C60" s="26"/>
      <c r="D60" s="26">
        <v>120000</v>
      </c>
    </row>
    <row r="61" spans="1:4" ht="24.95" customHeight="1">
      <c r="A61" s="28" t="s">
        <v>109</v>
      </c>
      <c r="B61" s="25">
        <v>100000</v>
      </c>
      <c r="C61" s="26"/>
      <c r="D61" s="26">
        <v>100000</v>
      </c>
    </row>
    <row r="62" spans="1:4" ht="24.95" customHeight="1">
      <c r="A62" s="29" t="s">
        <v>110</v>
      </c>
      <c r="B62" s="25">
        <v>100000</v>
      </c>
      <c r="C62" s="26"/>
      <c r="D62" s="26">
        <v>100000</v>
      </c>
    </row>
    <row r="63" spans="1:4" ht="24.95" customHeight="1">
      <c r="A63" s="27" t="s">
        <v>111</v>
      </c>
      <c r="B63" s="25">
        <v>150000</v>
      </c>
      <c r="C63" s="26"/>
      <c r="D63" s="26">
        <v>150000</v>
      </c>
    </row>
    <row r="64" spans="1:4" ht="24.95" customHeight="1">
      <c r="A64" s="28" t="s">
        <v>112</v>
      </c>
      <c r="B64" s="25">
        <v>100000</v>
      </c>
      <c r="C64" s="26"/>
      <c r="D64" s="26">
        <v>100000</v>
      </c>
    </row>
    <row r="65" spans="1:4" ht="24.95" customHeight="1">
      <c r="A65" s="29" t="s">
        <v>113</v>
      </c>
      <c r="B65" s="25">
        <v>100000</v>
      </c>
      <c r="C65" s="26"/>
      <c r="D65" s="26">
        <v>100000</v>
      </c>
    </row>
    <row r="66" spans="1:4" ht="24.95" customHeight="1">
      <c r="A66" s="28" t="s">
        <v>114</v>
      </c>
      <c r="B66" s="25">
        <v>50000</v>
      </c>
      <c r="C66" s="26"/>
      <c r="D66" s="26">
        <v>50000</v>
      </c>
    </row>
    <row r="67" spans="1:4" ht="24.95" customHeight="1">
      <c r="A67" s="29" t="s">
        <v>115</v>
      </c>
      <c r="B67" s="25">
        <v>50000</v>
      </c>
      <c r="C67" s="26"/>
      <c r="D67" s="26">
        <v>50000</v>
      </c>
    </row>
    <row r="68" spans="1:4" ht="24.95" customHeight="1"/>
    <row r="69" spans="1:4" ht="24.95" customHeight="1"/>
    <row r="70" spans="1:4" ht="24.95" customHeight="1"/>
    <row r="71" spans="1:4" ht="24.95" customHeight="1"/>
    <row r="72" spans="1:4" ht="24.95" customHeight="1"/>
    <row r="73" spans="1:4" ht="24.95" customHeight="1"/>
    <row r="74" spans="1:4" ht="24.95" customHeight="1"/>
    <row r="75" spans="1:4" ht="24.95" customHeight="1"/>
    <row r="76" spans="1:4" ht="24.95" customHeight="1"/>
    <row r="77" spans="1:4" ht="24.95" customHeight="1"/>
    <row r="78" spans="1:4" ht="24.95" customHeight="1"/>
    <row r="79" spans="1:4" ht="24.95" customHeight="1"/>
    <row r="80" spans="1:4" ht="24.95" customHeight="1"/>
  </sheetData>
  <mergeCells count="1">
    <mergeCell ref="A1:D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H17" sqref="H17"/>
    </sheetView>
  </sheetViews>
  <sheetFormatPr defaultRowHeight="12.75"/>
  <cols>
    <col min="1" max="1" width="65.85546875" customWidth="1"/>
    <col min="2" max="2" width="11.85546875" customWidth="1"/>
    <col min="3" max="4" width="13" customWidth="1"/>
  </cols>
  <sheetData>
    <row r="1" spans="1:4">
      <c r="A1" s="88" t="s">
        <v>116</v>
      </c>
      <c r="B1" s="88"/>
      <c r="C1" s="88"/>
    </row>
    <row r="2" spans="1:4">
      <c r="A2" s="88"/>
      <c r="B2" s="88"/>
      <c r="C2" s="88"/>
    </row>
    <row r="3" spans="1:4" ht="15">
      <c r="A3" s="17"/>
      <c r="C3" s="30"/>
      <c r="D3" s="31" t="s">
        <v>50</v>
      </c>
    </row>
    <row r="4" spans="1:4" ht="24.95" customHeight="1">
      <c r="A4" s="21" t="s">
        <v>51</v>
      </c>
      <c r="B4" s="32" t="s">
        <v>52</v>
      </c>
      <c r="C4" s="33" t="s">
        <v>8</v>
      </c>
      <c r="D4" s="33" t="s">
        <v>16</v>
      </c>
    </row>
    <row r="5" spans="1:4" ht="24.95" customHeight="1">
      <c r="A5" s="24" t="s">
        <v>53</v>
      </c>
      <c r="B5" s="34">
        <v>14000000</v>
      </c>
      <c r="C5" s="80"/>
      <c r="D5" s="34">
        <v>14000000</v>
      </c>
    </row>
    <row r="6" spans="1:4" ht="24.95" customHeight="1">
      <c r="A6" s="27" t="s">
        <v>98</v>
      </c>
      <c r="B6" s="34">
        <v>3500000</v>
      </c>
      <c r="C6" s="80"/>
      <c r="D6" s="34">
        <v>3500000</v>
      </c>
    </row>
    <row r="7" spans="1:4" ht="24.95" customHeight="1">
      <c r="A7" s="28" t="s">
        <v>117</v>
      </c>
      <c r="B7" s="34">
        <v>3000000</v>
      </c>
      <c r="C7" s="80"/>
      <c r="D7" s="34">
        <v>3000000</v>
      </c>
    </row>
    <row r="8" spans="1:4" ht="24.95" customHeight="1">
      <c r="A8" s="29" t="s">
        <v>118</v>
      </c>
      <c r="B8" s="34">
        <v>3000000</v>
      </c>
      <c r="C8" s="80"/>
      <c r="D8" s="34">
        <v>3000000</v>
      </c>
    </row>
    <row r="9" spans="1:4" ht="24.95" customHeight="1">
      <c r="A9" s="28" t="s">
        <v>119</v>
      </c>
      <c r="B9" s="34">
        <v>500000</v>
      </c>
      <c r="C9" s="80"/>
      <c r="D9" s="34">
        <v>500000</v>
      </c>
    </row>
    <row r="10" spans="1:4" ht="24.95" customHeight="1">
      <c r="A10" s="29" t="s">
        <v>120</v>
      </c>
      <c r="B10" s="34">
        <v>500000</v>
      </c>
      <c r="C10" s="80"/>
      <c r="D10" s="34">
        <v>500000</v>
      </c>
    </row>
    <row r="11" spans="1:4" ht="24.95" customHeight="1">
      <c r="A11" s="27" t="s">
        <v>121</v>
      </c>
      <c r="B11" s="34">
        <v>10500000</v>
      </c>
      <c r="C11" s="80"/>
      <c r="D11" s="34">
        <v>10500000</v>
      </c>
    </row>
    <row r="12" spans="1:4" ht="24.95" customHeight="1">
      <c r="A12" s="28" t="s">
        <v>122</v>
      </c>
      <c r="B12" s="34">
        <v>10500000</v>
      </c>
      <c r="C12" s="80"/>
      <c r="D12" s="34">
        <v>10500000</v>
      </c>
    </row>
    <row r="13" spans="1:4" ht="24.95" customHeight="1">
      <c r="A13" s="29" t="s">
        <v>123</v>
      </c>
      <c r="B13" s="34">
        <v>10500000</v>
      </c>
      <c r="C13" s="80"/>
      <c r="D13" s="34">
        <v>10500000</v>
      </c>
    </row>
    <row r="14" spans="1:4" ht="24.95" customHeight="1"/>
    <row r="15" spans="1:4" ht="24.95" customHeight="1"/>
    <row r="16" spans="1:4" ht="24.95" customHeight="1"/>
  </sheetData>
  <mergeCells count="1">
    <mergeCell ref="A1:C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4"/>
  <sheetViews>
    <sheetView workbookViewId="0">
      <selection activeCell="C5" sqref="C5"/>
    </sheetView>
  </sheetViews>
  <sheetFormatPr defaultRowHeight="12.75"/>
  <cols>
    <col min="1" max="1" width="57" customWidth="1"/>
    <col min="2" max="2" width="37.7109375" customWidth="1"/>
  </cols>
  <sheetData>
    <row r="1" spans="1:2" ht="51" customHeight="1">
      <c r="A1" s="89" t="s">
        <v>179</v>
      </c>
      <c r="B1" s="89"/>
    </row>
    <row r="2" spans="1:2" ht="19.5" customHeight="1">
      <c r="A2" s="35" t="s">
        <v>124</v>
      </c>
      <c r="B2" s="36" t="s">
        <v>125</v>
      </c>
    </row>
    <row r="3" spans="1:2" ht="24.95" customHeight="1">
      <c r="A3" s="37" t="s">
        <v>126</v>
      </c>
      <c r="B3" s="37" t="s">
        <v>127</v>
      </c>
    </row>
    <row r="4" spans="1:2" ht="24.95" customHeight="1">
      <c r="A4" s="38" t="s">
        <v>128</v>
      </c>
      <c r="B4" s="39">
        <f>SUM(B5:B16)</f>
        <v>22419667.040000003</v>
      </c>
    </row>
    <row r="5" spans="1:2" ht="24.95" customHeight="1">
      <c r="A5" s="40" t="s">
        <v>129</v>
      </c>
      <c r="B5" s="39">
        <v>3760452</v>
      </c>
    </row>
    <row r="6" spans="1:2" ht="24.95" customHeight="1">
      <c r="A6" s="40" t="s">
        <v>130</v>
      </c>
      <c r="B6" s="39">
        <v>3724692</v>
      </c>
    </row>
    <row r="7" spans="1:2" ht="24.95" customHeight="1">
      <c r="A7" s="40" t="s">
        <v>131</v>
      </c>
      <c r="B7" s="39">
        <v>4747245</v>
      </c>
    </row>
    <row r="8" spans="1:2" ht="24.95" customHeight="1">
      <c r="A8" s="40" t="s">
        <v>132</v>
      </c>
      <c r="B8" s="39">
        <v>2892480</v>
      </c>
    </row>
    <row r="9" spans="1:2" ht="24.95" customHeight="1">
      <c r="A9" s="40" t="s">
        <v>133</v>
      </c>
      <c r="B9" s="39">
        <v>2101163.6</v>
      </c>
    </row>
    <row r="10" spans="1:2" ht="24.95" customHeight="1">
      <c r="A10" s="40" t="s">
        <v>134</v>
      </c>
      <c r="B10" s="39">
        <v>840465.44</v>
      </c>
    </row>
    <row r="11" spans="1:2" ht="24.95" customHeight="1">
      <c r="A11" s="41" t="s">
        <v>135</v>
      </c>
      <c r="B11" s="39">
        <v>490360</v>
      </c>
    </row>
    <row r="12" spans="1:2" ht="24.95" customHeight="1">
      <c r="A12" s="41" t="s">
        <v>136</v>
      </c>
      <c r="B12" s="39">
        <v>407160</v>
      </c>
    </row>
    <row r="13" spans="1:2" ht="24.95" customHeight="1">
      <c r="A13" s="40" t="s">
        <v>137</v>
      </c>
      <c r="B13" s="39">
        <v>99595</v>
      </c>
    </row>
    <row r="14" spans="1:2" ht="24.95" customHeight="1">
      <c r="A14" s="41" t="s">
        <v>138</v>
      </c>
      <c r="B14" s="39">
        <v>1742844</v>
      </c>
    </row>
    <row r="15" spans="1:2" ht="24.95" customHeight="1">
      <c r="A15" s="41" t="s">
        <v>139</v>
      </c>
      <c r="B15" s="39"/>
    </row>
    <row r="16" spans="1:2" ht="24.95" customHeight="1">
      <c r="A16" s="40" t="s">
        <v>140</v>
      </c>
      <c r="B16" s="39">
        <v>1613210</v>
      </c>
    </row>
    <row r="17" spans="1:2" ht="24.95" customHeight="1">
      <c r="A17" s="42" t="s">
        <v>141</v>
      </c>
      <c r="B17" s="39">
        <f>SUM(B18:B40)</f>
        <v>5196260</v>
      </c>
    </row>
    <row r="18" spans="1:2" ht="24.95" customHeight="1">
      <c r="A18" s="40" t="s">
        <v>142</v>
      </c>
      <c r="B18" s="39">
        <v>150000</v>
      </c>
    </row>
    <row r="19" spans="1:2" ht="24.95" customHeight="1">
      <c r="A19" s="40" t="s">
        <v>143</v>
      </c>
      <c r="B19" s="39">
        <v>80000</v>
      </c>
    </row>
    <row r="20" spans="1:2" ht="24.95" customHeight="1">
      <c r="A20" s="40" t="s">
        <v>144</v>
      </c>
      <c r="B20" s="39"/>
    </row>
    <row r="21" spans="1:2" ht="24.95" customHeight="1">
      <c r="A21" s="40" t="s">
        <v>145</v>
      </c>
      <c r="B21" s="39"/>
    </row>
    <row r="22" spans="1:2" ht="24.95" customHeight="1">
      <c r="A22" s="40" t="s">
        <v>146</v>
      </c>
      <c r="B22" s="39">
        <v>100000</v>
      </c>
    </row>
    <row r="23" spans="1:2" ht="24.95" customHeight="1">
      <c r="A23" s="40" t="s">
        <v>147</v>
      </c>
      <c r="B23" s="39">
        <v>300000</v>
      </c>
    </row>
    <row r="24" spans="1:2" ht="24.95" customHeight="1">
      <c r="A24" s="40" t="s">
        <v>148</v>
      </c>
      <c r="B24" s="39">
        <v>200000</v>
      </c>
    </row>
    <row r="25" spans="1:2" ht="24.95" customHeight="1">
      <c r="A25" s="40" t="s">
        <v>149</v>
      </c>
      <c r="B25" s="39">
        <v>300000</v>
      </c>
    </row>
    <row r="26" spans="1:2" ht="24.95" customHeight="1">
      <c r="A26" s="40" t="s">
        <v>150</v>
      </c>
      <c r="B26" s="39">
        <v>80000</v>
      </c>
    </row>
    <row r="27" spans="1:2" ht="24.95" customHeight="1">
      <c r="A27" s="40" t="s">
        <v>151</v>
      </c>
      <c r="B27" s="39">
        <v>150200</v>
      </c>
    </row>
    <row r="28" spans="1:2" ht="24.95" customHeight="1">
      <c r="A28" s="40" t="s">
        <v>152</v>
      </c>
      <c r="B28" s="39"/>
    </row>
    <row r="29" spans="1:2" ht="24.95" customHeight="1">
      <c r="A29" s="40" t="s">
        <v>153</v>
      </c>
      <c r="B29" s="39"/>
    </row>
    <row r="30" spans="1:2" ht="24.95" customHeight="1">
      <c r="A30" s="40" t="s">
        <v>154</v>
      </c>
      <c r="B30" s="39"/>
    </row>
    <row r="31" spans="1:2" ht="24.95" customHeight="1">
      <c r="A31" s="40" t="s">
        <v>155</v>
      </c>
      <c r="B31" s="39">
        <v>144000</v>
      </c>
    </row>
    <row r="32" spans="1:2" ht="24.95" customHeight="1">
      <c r="A32" s="40" t="s">
        <v>156</v>
      </c>
      <c r="B32" s="39"/>
    </row>
    <row r="33" spans="1:2" ht="24.95" customHeight="1">
      <c r="A33" s="40" t="s">
        <v>157</v>
      </c>
      <c r="B33" s="39"/>
    </row>
    <row r="34" spans="1:2" ht="24.95" customHeight="1">
      <c r="A34" s="40" t="s">
        <v>158</v>
      </c>
      <c r="B34" s="39">
        <v>1651000</v>
      </c>
    </row>
    <row r="35" spans="1:2" ht="24.95" customHeight="1">
      <c r="A35" s="40" t="s">
        <v>159</v>
      </c>
      <c r="B35" s="39"/>
    </row>
    <row r="36" spans="1:2" ht="24.95" customHeight="1">
      <c r="A36" s="40" t="s">
        <v>160</v>
      </c>
      <c r="B36" s="39">
        <v>208000</v>
      </c>
    </row>
    <row r="37" spans="1:2" ht="24.95" customHeight="1">
      <c r="A37" s="40" t="s">
        <v>161</v>
      </c>
      <c r="B37" s="39">
        <v>844000</v>
      </c>
    </row>
    <row r="38" spans="1:2" ht="24.95" customHeight="1">
      <c r="A38" s="40" t="s">
        <v>162</v>
      </c>
      <c r="B38" s="39">
        <v>159000</v>
      </c>
    </row>
    <row r="39" spans="1:2" ht="24.95" customHeight="1">
      <c r="A39" s="40" t="s">
        <v>163</v>
      </c>
      <c r="B39" s="39">
        <v>489060</v>
      </c>
    </row>
    <row r="40" spans="1:2" ht="24.95" customHeight="1">
      <c r="A40" s="40" t="s">
        <v>164</v>
      </c>
      <c r="B40" s="39">
        <v>341000</v>
      </c>
    </row>
    <row r="41" spans="1:2" ht="24.95" customHeight="1">
      <c r="A41" s="42" t="s">
        <v>165</v>
      </c>
      <c r="B41" s="39">
        <f>SUM(B42:B49)</f>
        <v>1205055.6400000001</v>
      </c>
    </row>
    <row r="42" spans="1:2" ht="24.95" customHeight="1">
      <c r="A42" s="40" t="s">
        <v>166</v>
      </c>
      <c r="B42" s="39">
        <v>283208</v>
      </c>
    </row>
    <row r="43" spans="1:2" ht="24.95" customHeight="1">
      <c r="A43" s="40" t="s">
        <v>167</v>
      </c>
      <c r="B43" s="39">
        <v>231947.64</v>
      </c>
    </row>
    <row r="44" spans="1:2" ht="24.95" customHeight="1">
      <c r="A44" s="40" t="s">
        <v>168</v>
      </c>
      <c r="B44" s="39"/>
    </row>
    <row r="45" spans="1:2" ht="24.95" customHeight="1">
      <c r="A45" s="40" t="s">
        <v>169</v>
      </c>
      <c r="B45" s="39"/>
    </row>
    <row r="46" spans="1:2" ht="24.95" customHeight="1">
      <c r="A46" s="40" t="s">
        <v>170</v>
      </c>
      <c r="B46" s="39"/>
    </row>
    <row r="47" spans="1:2" ht="24.95" customHeight="1">
      <c r="A47" s="41" t="s">
        <v>171</v>
      </c>
      <c r="B47" s="39">
        <v>498620</v>
      </c>
    </row>
    <row r="48" spans="1:2" ht="24.95" customHeight="1">
      <c r="A48" s="40" t="s">
        <v>172</v>
      </c>
      <c r="B48" s="39">
        <v>3000</v>
      </c>
    </row>
    <row r="49" spans="1:2" ht="24.95" customHeight="1">
      <c r="A49" s="40" t="s">
        <v>173</v>
      </c>
      <c r="B49" s="39">
        <v>188280</v>
      </c>
    </row>
    <row r="50" spans="1:2" ht="24.95" customHeight="1">
      <c r="A50" s="42" t="s">
        <v>174</v>
      </c>
      <c r="B50" s="39">
        <f>SUM(B51:B53)</f>
        <v>279800</v>
      </c>
    </row>
    <row r="51" spans="1:2" ht="24.95" customHeight="1">
      <c r="A51" s="40" t="s">
        <v>175</v>
      </c>
      <c r="B51" s="39"/>
    </row>
    <row r="52" spans="1:2" ht="24.95" customHeight="1">
      <c r="A52" s="40" t="s">
        <v>176</v>
      </c>
      <c r="B52" s="39">
        <v>279800</v>
      </c>
    </row>
    <row r="53" spans="1:2" ht="24.95" customHeight="1">
      <c r="A53" s="40" t="s">
        <v>177</v>
      </c>
      <c r="B53" s="39"/>
    </row>
    <row r="54" spans="1:2" ht="24.95" customHeight="1">
      <c r="A54" s="37" t="s">
        <v>178</v>
      </c>
      <c r="B54" s="39">
        <f>B4+B17+B41+B50</f>
        <v>29100782.680000003</v>
      </c>
    </row>
  </sheetData>
  <mergeCells count="1">
    <mergeCell ref="A1:B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workbookViewId="0">
      <selection activeCell="D17" sqref="D17"/>
    </sheetView>
  </sheetViews>
  <sheetFormatPr defaultRowHeight="12.75"/>
  <cols>
    <col min="1" max="1" width="57" customWidth="1"/>
    <col min="2" max="2" width="37.7109375" customWidth="1"/>
  </cols>
  <sheetData>
    <row r="1" spans="1:2" ht="51" customHeight="1">
      <c r="A1" s="89" t="s">
        <v>201</v>
      </c>
      <c r="B1" s="89"/>
    </row>
    <row r="2" spans="1:2" ht="19.5" customHeight="1">
      <c r="A2" s="35" t="s">
        <v>124</v>
      </c>
      <c r="B2" s="36" t="s">
        <v>125</v>
      </c>
    </row>
    <row r="3" spans="1:2" s="44" customFormat="1" ht="20.100000000000001" customHeight="1">
      <c r="A3" s="12" t="s">
        <v>180</v>
      </c>
      <c r="B3" s="43" t="s">
        <v>181</v>
      </c>
    </row>
    <row r="4" spans="1:2" s="44" customFormat="1" ht="20.100000000000001" customHeight="1">
      <c r="A4" s="45" t="s">
        <v>182</v>
      </c>
      <c r="B4" s="46">
        <f>SUM(B5:B8)</f>
        <v>13093009.32</v>
      </c>
    </row>
    <row r="5" spans="1:2" s="44" customFormat="1" ht="20.100000000000001" customHeight="1">
      <c r="A5" s="47" t="s">
        <v>183</v>
      </c>
      <c r="B5" s="46">
        <v>8846373</v>
      </c>
    </row>
    <row r="6" spans="1:2" s="44" customFormat="1" ht="20.100000000000001" customHeight="1">
      <c r="A6" s="47" t="s">
        <v>184</v>
      </c>
      <c r="B6" s="46">
        <v>2261266.3199999998</v>
      </c>
    </row>
    <row r="7" spans="1:2" s="44" customFormat="1" ht="20.100000000000001" customHeight="1">
      <c r="A7" s="47" t="s">
        <v>185</v>
      </c>
      <c r="B7" s="46">
        <v>1029660</v>
      </c>
    </row>
    <row r="8" spans="1:2" s="44" customFormat="1" ht="20.100000000000001" customHeight="1">
      <c r="A8" s="47" t="s">
        <v>140</v>
      </c>
      <c r="B8" s="46">
        <v>955710</v>
      </c>
    </row>
    <row r="9" spans="1:2" s="44" customFormat="1" ht="20.100000000000001" customHeight="1">
      <c r="A9" s="45" t="s">
        <v>186</v>
      </c>
      <c r="B9" s="46">
        <f>SUM(B10:B18)</f>
        <v>4716560</v>
      </c>
    </row>
    <row r="10" spans="1:2" s="44" customFormat="1" ht="20.100000000000001" customHeight="1">
      <c r="A10" s="47" t="s">
        <v>187</v>
      </c>
      <c r="B10" s="46">
        <v>2355060</v>
      </c>
    </row>
    <row r="11" spans="1:2" s="44" customFormat="1" ht="20.100000000000001" customHeight="1">
      <c r="A11" s="47" t="s">
        <v>153</v>
      </c>
      <c r="B11" s="46"/>
    </row>
    <row r="12" spans="1:2" s="44" customFormat="1" ht="20.100000000000001" customHeight="1">
      <c r="A12" s="47" t="s">
        <v>154</v>
      </c>
      <c r="B12" s="46"/>
    </row>
    <row r="13" spans="1:2" s="44" customFormat="1" ht="20.100000000000001" customHeight="1">
      <c r="A13" s="47" t="s">
        <v>188</v>
      </c>
      <c r="B13" s="46"/>
    </row>
    <row r="14" spans="1:2" s="44" customFormat="1" ht="20.100000000000001" customHeight="1">
      <c r="A14" s="47" t="s">
        <v>159</v>
      </c>
      <c r="B14" s="46">
        <v>1651000</v>
      </c>
    </row>
    <row r="15" spans="1:2" s="44" customFormat="1" ht="20.100000000000001" customHeight="1">
      <c r="A15" s="47" t="s">
        <v>155</v>
      </c>
      <c r="B15" s="46">
        <v>144000</v>
      </c>
    </row>
    <row r="16" spans="1:2" s="44" customFormat="1" ht="20.100000000000001" customHeight="1">
      <c r="A16" s="47" t="s">
        <v>162</v>
      </c>
      <c r="B16" s="46">
        <v>159000</v>
      </c>
    </row>
    <row r="17" spans="1:2" s="44" customFormat="1" ht="20.100000000000001" customHeight="1">
      <c r="A17" s="47" t="s">
        <v>151</v>
      </c>
      <c r="B17" s="46">
        <v>150200</v>
      </c>
    </row>
    <row r="18" spans="1:2" s="44" customFormat="1" ht="20.100000000000001" customHeight="1">
      <c r="A18" s="47" t="s">
        <v>164</v>
      </c>
      <c r="B18" s="46">
        <v>257300</v>
      </c>
    </row>
    <row r="19" spans="1:2" s="44" customFormat="1" ht="20.100000000000001" customHeight="1">
      <c r="A19" s="45" t="s">
        <v>189</v>
      </c>
      <c r="B19" s="46">
        <f>SUM(B20:B21)</f>
        <v>279800</v>
      </c>
    </row>
    <row r="20" spans="1:2" s="44" customFormat="1" ht="20.100000000000001" customHeight="1">
      <c r="A20" s="47" t="s">
        <v>190</v>
      </c>
      <c r="B20" s="46">
        <v>279800</v>
      </c>
    </row>
    <row r="21" spans="1:2" s="44" customFormat="1" ht="20.100000000000001" customHeight="1">
      <c r="A21" s="47" t="s">
        <v>191</v>
      </c>
      <c r="B21" s="46"/>
    </row>
    <row r="22" spans="1:2" s="44" customFormat="1" ht="20.100000000000001" customHeight="1">
      <c r="A22" s="45" t="s">
        <v>192</v>
      </c>
      <c r="B22" s="46">
        <f>SUM(B23:B24)</f>
        <v>9806357.7200000007</v>
      </c>
    </row>
    <row r="23" spans="1:2" s="44" customFormat="1" ht="20.100000000000001" customHeight="1">
      <c r="A23" s="47" t="s">
        <v>193</v>
      </c>
      <c r="B23" s="46">
        <v>9326657.7200000007</v>
      </c>
    </row>
    <row r="24" spans="1:2" s="44" customFormat="1" ht="20.100000000000001" customHeight="1">
      <c r="A24" s="47" t="s">
        <v>194</v>
      </c>
      <c r="B24" s="46">
        <v>479700</v>
      </c>
    </row>
    <row r="25" spans="1:2" s="44" customFormat="1" ht="20.100000000000001" customHeight="1">
      <c r="A25" s="45" t="s">
        <v>195</v>
      </c>
      <c r="B25" s="46">
        <f>SUM(B26:B28)</f>
        <v>1205055.6400000001</v>
      </c>
    </row>
    <row r="26" spans="1:2" s="44" customFormat="1" ht="20.100000000000001" customHeight="1">
      <c r="A26" s="47" t="s">
        <v>196</v>
      </c>
      <c r="B26" s="46">
        <v>501620</v>
      </c>
    </row>
    <row r="27" spans="1:2" s="44" customFormat="1" ht="20.100000000000001" customHeight="1">
      <c r="A27" s="47" t="s">
        <v>197</v>
      </c>
      <c r="B27" s="46">
        <v>515155.64</v>
      </c>
    </row>
    <row r="28" spans="1:2" s="44" customFormat="1" ht="20.100000000000001" customHeight="1">
      <c r="A28" s="47" t="s">
        <v>198</v>
      </c>
      <c r="B28" s="46">
        <v>188280</v>
      </c>
    </row>
    <row r="29" spans="1:2" s="44" customFormat="1" ht="20.100000000000001" customHeight="1">
      <c r="A29" s="45" t="s">
        <v>199</v>
      </c>
      <c r="B29" s="46">
        <f>B30</f>
        <v>0</v>
      </c>
    </row>
    <row r="30" spans="1:2" s="44" customFormat="1" ht="20.100000000000001" customHeight="1">
      <c r="A30" s="45" t="s">
        <v>200</v>
      </c>
      <c r="B30" s="46"/>
    </row>
  </sheetData>
  <mergeCells count="1">
    <mergeCell ref="A1:B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D22" sqref="D22"/>
    </sheetView>
  </sheetViews>
  <sheetFormatPr defaultRowHeight="12.75"/>
  <cols>
    <col min="1" max="1" width="32.140625" customWidth="1"/>
    <col min="2" max="7" width="16.7109375" customWidth="1"/>
    <col min="8" max="8" width="12.85546875" customWidth="1"/>
    <col min="9" max="12" width="16.7109375" customWidth="1"/>
    <col min="13" max="13" width="13.5703125" customWidth="1"/>
    <col min="14" max="14" width="16.7109375" customWidth="1"/>
  </cols>
  <sheetData>
    <row r="1" spans="1:14">
      <c r="A1" s="93" t="s">
        <v>202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>
      <c r="M3" s="94" t="s">
        <v>125</v>
      </c>
      <c r="N3" s="95"/>
    </row>
    <row r="4" spans="1:14">
      <c r="A4" s="96" t="s">
        <v>203</v>
      </c>
      <c r="B4" s="98" t="s">
        <v>204</v>
      </c>
      <c r="C4" s="92"/>
      <c r="D4" s="92"/>
      <c r="E4" s="92"/>
      <c r="F4" s="92" t="s">
        <v>11</v>
      </c>
      <c r="G4" s="92" t="s">
        <v>19</v>
      </c>
      <c r="H4" s="92" t="s">
        <v>21</v>
      </c>
      <c r="I4" s="92" t="s">
        <v>15</v>
      </c>
      <c r="J4" s="99" t="s">
        <v>205</v>
      </c>
      <c r="K4" s="99" t="s">
        <v>206</v>
      </c>
      <c r="L4" s="90" t="s">
        <v>207</v>
      </c>
      <c r="M4" s="92" t="s">
        <v>17</v>
      </c>
      <c r="N4" s="48"/>
    </row>
    <row r="5" spans="1:14" ht="26.25" customHeight="1">
      <c r="A5" s="97"/>
      <c r="B5" s="49" t="s">
        <v>208</v>
      </c>
      <c r="C5" s="49" t="s">
        <v>13</v>
      </c>
      <c r="D5" s="49" t="s">
        <v>209</v>
      </c>
      <c r="E5" s="49" t="s">
        <v>31</v>
      </c>
      <c r="F5" s="90"/>
      <c r="G5" s="90"/>
      <c r="H5" s="90"/>
      <c r="I5" s="90"/>
      <c r="J5" s="91"/>
      <c r="K5" s="91"/>
      <c r="L5" s="91"/>
      <c r="M5" s="90"/>
      <c r="N5" s="50" t="s">
        <v>210</v>
      </c>
    </row>
    <row r="6" spans="1:14" ht="24.95" customHeight="1">
      <c r="A6" s="24" t="s">
        <v>211</v>
      </c>
      <c r="B6" s="34">
        <v>60880082.680000007</v>
      </c>
      <c r="C6" s="34">
        <v>11060000</v>
      </c>
      <c r="D6" s="34"/>
      <c r="E6" s="34">
        <v>6660700</v>
      </c>
      <c r="F6" s="34"/>
      <c r="G6" s="34"/>
      <c r="H6" s="34"/>
      <c r="I6" s="34">
        <v>600000</v>
      </c>
      <c r="J6" s="34"/>
      <c r="K6" s="34"/>
      <c r="L6" s="34"/>
      <c r="M6" s="34"/>
      <c r="N6" s="34">
        <v>79200782.680000007</v>
      </c>
    </row>
    <row r="7" spans="1:14" ht="24.95" customHeight="1">
      <c r="A7" s="27" t="s">
        <v>212</v>
      </c>
      <c r="B7" s="34">
        <v>60880082.680000007</v>
      </c>
      <c r="C7" s="34">
        <v>11060000</v>
      </c>
      <c r="D7" s="34"/>
      <c r="E7" s="34">
        <v>6660700</v>
      </c>
      <c r="F7" s="34"/>
      <c r="G7" s="34"/>
      <c r="H7" s="34"/>
      <c r="I7" s="34">
        <v>600000</v>
      </c>
      <c r="J7" s="34"/>
      <c r="K7" s="34"/>
      <c r="L7" s="34"/>
      <c r="M7" s="34"/>
      <c r="N7" s="34">
        <v>79200782.680000007</v>
      </c>
    </row>
    <row r="8" spans="1:14" ht="24.95" customHeight="1"/>
    <row r="9" spans="1:14" ht="24.95" customHeight="1"/>
    <row r="10" spans="1:14" ht="24.95" customHeight="1"/>
    <row r="11" spans="1:14" ht="24.95" customHeight="1"/>
    <row r="12" spans="1:14" ht="24.95" customHeight="1"/>
    <row r="13" spans="1:14" ht="24.95" customHeight="1"/>
    <row r="14" spans="1:14" ht="24.95" customHeight="1"/>
    <row r="15" spans="1:14" ht="24.95" customHeight="1"/>
    <row r="16" spans="1:14" ht="24.95" customHeight="1"/>
  </sheetData>
  <mergeCells count="12">
    <mergeCell ref="L4:L5"/>
    <mergeCell ref="M4:M5"/>
    <mergeCell ref="A1:N2"/>
    <mergeCell ref="M3:N3"/>
    <mergeCell ref="A4:A5"/>
    <mergeCell ref="B4:E4"/>
    <mergeCell ref="F4:F5"/>
    <mergeCell ref="G4:G5"/>
    <mergeCell ref="H4:H5"/>
    <mergeCell ref="I4:I5"/>
    <mergeCell ref="J4:J5"/>
    <mergeCell ref="K4:K5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6"/>
  <sheetViews>
    <sheetView workbookViewId="0">
      <selection activeCell="C15" sqref="C15"/>
    </sheetView>
  </sheetViews>
  <sheetFormatPr defaultRowHeight="12.75"/>
  <cols>
    <col min="1" max="1" width="53.85546875" customWidth="1"/>
    <col min="2" max="2" width="17.140625" style="58" customWidth="1"/>
    <col min="3" max="6" width="13.140625" style="58" customWidth="1"/>
    <col min="7" max="7" width="17.42578125" style="58" customWidth="1"/>
    <col min="8" max="8" width="11.85546875" style="58" customWidth="1"/>
    <col min="9" max="9" width="21.5703125" style="58" customWidth="1"/>
    <col min="10" max="10" width="13" style="58" customWidth="1"/>
  </cols>
  <sheetData>
    <row r="1" spans="1:10">
      <c r="A1" s="100" t="s">
        <v>213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>
      <c r="A3" s="51"/>
      <c r="B3" s="52"/>
      <c r="C3" s="52"/>
      <c r="D3" s="52"/>
      <c r="E3" s="52"/>
      <c r="F3" s="52"/>
      <c r="G3" s="52"/>
      <c r="H3" s="52"/>
      <c r="I3" s="101" t="s">
        <v>125</v>
      </c>
      <c r="J3" s="102"/>
    </row>
    <row r="4" spans="1:10">
      <c r="A4" s="103" t="s">
        <v>203</v>
      </c>
      <c r="B4" s="104" t="s">
        <v>214</v>
      </c>
      <c r="C4" s="105"/>
      <c r="D4" s="104" t="s">
        <v>215</v>
      </c>
      <c r="E4" s="107" t="s">
        <v>216</v>
      </c>
      <c r="F4" s="107" t="s">
        <v>217</v>
      </c>
      <c r="G4" s="107" t="s">
        <v>218</v>
      </c>
      <c r="H4" s="107" t="s">
        <v>219</v>
      </c>
      <c r="I4" s="104" t="s">
        <v>220</v>
      </c>
      <c r="J4" s="53"/>
    </row>
    <row r="5" spans="1:10">
      <c r="A5" s="96"/>
      <c r="B5" s="54" t="s">
        <v>221</v>
      </c>
      <c r="C5" s="55" t="s">
        <v>222</v>
      </c>
      <c r="D5" s="106"/>
      <c r="E5" s="108"/>
      <c r="F5" s="108"/>
      <c r="G5" s="108"/>
      <c r="H5" s="108"/>
      <c r="I5" s="107"/>
      <c r="J5" s="56" t="s">
        <v>210</v>
      </c>
    </row>
    <row r="6" spans="1:10" ht="24.95" customHeight="1">
      <c r="A6" s="24" t="s">
        <v>211</v>
      </c>
      <c r="B6" s="57">
        <v>23624722.680000003</v>
      </c>
      <c r="C6" s="26">
        <v>5476060</v>
      </c>
      <c r="D6" s="26">
        <v>50000000</v>
      </c>
      <c r="E6" s="26"/>
      <c r="F6" s="26"/>
      <c r="G6" s="26"/>
      <c r="H6" s="26">
        <v>100000</v>
      </c>
      <c r="I6" s="26">
        <v>0</v>
      </c>
      <c r="J6" s="26">
        <v>79200782.680000007</v>
      </c>
    </row>
    <row r="7" spans="1:10" ht="24.95" customHeight="1">
      <c r="A7" s="27" t="s">
        <v>212</v>
      </c>
      <c r="B7" s="57">
        <v>23624722.680000003</v>
      </c>
      <c r="C7" s="26">
        <v>5476060</v>
      </c>
      <c r="D7" s="26">
        <v>50000000</v>
      </c>
      <c r="E7" s="26"/>
      <c r="F7" s="26"/>
      <c r="G7" s="26"/>
      <c r="H7" s="26">
        <v>100000</v>
      </c>
      <c r="I7" s="26">
        <v>0</v>
      </c>
      <c r="J7" s="26">
        <v>79200782.680000007</v>
      </c>
    </row>
    <row r="8" spans="1:10" ht="24.95" customHeight="1"/>
    <row r="9" spans="1:10" ht="24.95" customHeight="1"/>
    <row r="10" spans="1:10" ht="24.95" customHeight="1"/>
    <row r="11" spans="1:10" ht="24.95" customHeight="1"/>
    <row r="12" spans="1:10" ht="24.95" customHeight="1"/>
    <row r="13" spans="1:10" ht="24.95" customHeight="1"/>
    <row r="14" spans="1:10" ht="24.95" customHeight="1"/>
    <row r="15" spans="1:10" ht="24.95" customHeight="1"/>
    <row r="16" spans="1:10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</sheetData>
  <mergeCells count="10">
    <mergeCell ref="A1:J2"/>
    <mergeCell ref="I3:J3"/>
    <mergeCell ref="A4:A5"/>
    <mergeCell ref="B4:C4"/>
    <mergeCell ref="D4:D5"/>
    <mergeCell ref="E4:E5"/>
    <mergeCell ref="F4:F5"/>
    <mergeCell ref="G4:G5"/>
    <mergeCell ref="H4:H5"/>
    <mergeCell ref="I4:I5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6"/>
  <sheetViews>
    <sheetView topLeftCell="A82" workbookViewId="0">
      <selection activeCell="C82" sqref="C82"/>
    </sheetView>
  </sheetViews>
  <sheetFormatPr defaultRowHeight="12.75"/>
  <cols>
    <col min="1" max="1" width="41.85546875" customWidth="1"/>
    <col min="2" max="2" width="24.7109375" customWidth="1"/>
    <col min="3" max="3" width="20.7109375" customWidth="1"/>
    <col min="4" max="16" width="21.28515625" customWidth="1"/>
  </cols>
  <sheetData>
    <row r="1" spans="1:16">
      <c r="A1" s="109" t="s">
        <v>223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6" ht="19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6" ht="17.25" customHeight="1">
      <c r="A3" s="59"/>
      <c r="B3" s="60"/>
      <c r="D3" s="110" t="s">
        <v>2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6" ht="24.95" customHeight="1">
      <c r="A4" s="61" t="s">
        <v>224</v>
      </c>
      <c r="B4" s="62" t="s">
        <v>225</v>
      </c>
      <c r="C4" s="62" t="s">
        <v>226</v>
      </c>
      <c r="D4" s="63" t="s">
        <v>208</v>
      </c>
      <c r="E4" s="63" t="s">
        <v>227</v>
      </c>
      <c r="F4" s="63" t="s">
        <v>228</v>
      </c>
      <c r="G4" s="63" t="s">
        <v>229</v>
      </c>
      <c r="H4" s="63" t="s">
        <v>207</v>
      </c>
      <c r="I4" s="63" t="s">
        <v>209</v>
      </c>
      <c r="J4" s="63" t="s">
        <v>11</v>
      </c>
      <c r="K4" s="63" t="s">
        <v>13</v>
      </c>
      <c r="L4" s="63" t="s">
        <v>15</v>
      </c>
      <c r="M4" s="63" t="s">
        <v>17</v>
      </c>
      <c r="N4" s="63" t="s">
        <v>31</v>
      </c>
      <c r="O4" s="63" t="s">
        <v>19</v>
      </c>
    </row>
    <row r="5" spans="1:16" ht="24.95" customHeight="1">
      <c r="A5" s="64" t="s">
        <v>230</v>
      </c>
      <c r="B5" s="65"/>
      <c r="C5" s="66">
        <v>79200782.680000007</v>
      </c>
      <c r="D5" s="66">
        <v>60880082.68</v>
      </c>
      <c r="E5" s="66"/>
      <c r="F5" s="66"/>
      <c r="G5" s="66"/>
      <c r="H5" s="66"/>
      <c r="I5" s="66"/>
      <c r="J5" s="66"/>
      <c r="K5" s="66">
        <v>11060000</v>
      </c>
      <c r="L5" s="66">
        <v>600000</v>
      </c>
      <c r="M5" s="66"/>
      <c r="N5" s="66">
        <v>6660700</v>
      </c>
      <c r="O5" s="66"/>
      <c r="P5" s="66"/>
    </row>
    <row r="6" spans="1:16" ht="24.95" customHeight="1">
      <c r="A6" s="64" t="s">
        <v>231</v>
      </c>
      <c r="B6" s="65"/>
      <c r="C6" s="66">
        <v>79200782.680000007</v>
      </c>
      <c r="D6" s="66">
        <v>60880082.68</v>
      </c>
      <c r="E6" s="66"/>
      <c r="F6" s="66"/>
      <c r="G6" s="66"/>
      <c r="H6" s="66"/>
      <c r="I6" s="66"/>
      <c r="J6" s="66"/>
      <c r="K6" s="66">
        <v>11060000</v>
      </c>
      <c r="L6" s="66">
        <v>600000</v>
      </c>
      <c r="M6" s="66"/>
      <c r="N6" s="66">
        <v>6660700</v>
      </c>
      <c r="O6" s="66"/>
      <c r="P6" s="66"/>
    </row>
    <row r="7" spans="1:16" ht="24.95" customHeight="1">
      <c r="A7" s="64" t="s">
        <v>232</v>
      </c>
      <c r="B7" s="65"/>
      <c r="C7" s="66">
        <v>29100782.68</v>
      </c>
      <c r="D7" s="66">
        <v>29100782.68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24.95" customHeight="1">
      <c r="A8" s="64" t="s">
        <v>233</v>
      </c>
      <c r="B8" s="65"/>
      <c r="C8" s="66">
        <v>22419667.039999999</v>
      </c>
      <c r="D8" s="66">
        <v>22419667.039999999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24.95" customHeight="1">
      <c r="A9" s="67" t="s">
        <v>234</v>
      </c>
      <c r="B9" s="65" t="s">
        <v>235</v>
      </c>
      <c r="C9" s="66">
        <v>8088155</v>
      </c>
      <c r="D9" s="66">
        <v>8088155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ht="24.95" customHeight="1">
      <c r="A10" s="67" t="str">
        <f t="shared" ref="A10:A11" si="0">A9</f>
        <v xml:space="preserve">       事业在职人员工资</v>
      </c>
      <c r="B10" s="65" t="s">
        <v>236</v>
      </c>
      <c r="C10" s="66">
        <v>884644.8</v>
      </c>
      <c r="D10" s="66">
        <v>884644.8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24.95" customHeight="1">
      <c r="A11" s="67" t="str">
        <f t="shared" si="0"/>
        <v xml:space="preserve">       事业在职人员工资</v>
      </c>
      <c r="B11" s="65" t="s">
        <v>237</v>
      </c>
      <c r="C11" s="66">
        <v>353857.92</v>
      </c>
      <c r="D11" s="66">
        <v>353857.92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24.95" customHeight="1">
      <c r="A12" s="67" t="s">
        <v>238</v>
      </c>
      <c r="B12" s="65" t="s">
        <v>239</v>
      </c>
      <c r="C12" s="66">
        <v>11389883</v>
      </c>
      <c r="D12" s="66">
        <v>11389883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ht="24.95" customHeight="1">
      <c r="A13" s="67" t="str">
        <f t="shared" ref="A13:A14" si="1">A12</f>
        <v xml:space="preserve">       行政（参公）在职人员工资</v>
      </c>
      <c r="B13" s="65" t="s">
        <v>236</v>
      </c>
      <c r="C13" s="66">
        <v>1216518.8</v>
      </c>
      <c r="D13" s="66">
        <v>1216518.8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ht="24.95" customHeight="1">
      <c r="A14" s="67" t="str">
        <f t="shared" si="1"/>
        <v xml:space="preserve">       行政（参公）在职人员工资</v>
      </c>
      <c r="B14" s="65" t="s">
        <v>237</v>
      </c>
      <c r="C14" s="66">
        <v>486607.52</v>
      </c>
      <c r="D14" s="66">
        <v>486607.52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24.95" customHeight="1">
      <c r="A15" s="64" t="s">
        <v>240</v>
      </c>
      <c r="B15" s="65"/>
      <c r="C15" s="66">
        <v>5476060</v>
      </c>
      <c r="D15" s="66">
        <v>5476060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6" ht="24.95" customHeight="1">
      <c r="A16" s="64" t="s">
        <v>241</v>
      </c>
      <c r="B16" s="65" t="s">
        <v>239</v>
      </c>
      <c r="C16" s="66">
        <v>44460</v>
      </c>
      <c r="D16" s="66">
        <v>44460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6" ht="24.95" customHeight="1">
      <c r="A17" s="64" t="s">
        <v>242</v>
      </c>
      <c r="B17" s="65" t="s">
        <v>239</v>
      </c>
      <c r="C17" s="66">
        <v>444600</v>
      </c>
      <c r="D17" s="66">
        <v>444600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24.95" customHeight="1">
      <c r="A18" s="64" t="s">
        <v>243</v>
      </c>
      <c r="B18" s="65" t="s">
        <v>239</v>
      </c>
      <c r="C18" s="66">
        <v>159000</v>
      </c>
      <c r="D18" s="66">
        <v>159000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6" ht="24.95" customHeight="1">
      <c r="A19" s="64" t="s">
        <v>244</v>
      </c>
      <c r="B19" s="65" t="s">
        <v>245</v>
      </c>
      <c r="C19" s="66">
        <v>12400</v>
      </c>
      <c r="D19" s="66">
        <v>12400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ht="24.95" customHeight="1">
      <c r="A20" s="64" t="s">
        <v>246</v>
      </c>
      <c r="B20" s="65" t="s">
        <v>239</v>
      </c>
      <c r="C20" s="66">
        <v>1435000</v>
      </c>
      <c r="D20" s="66">
        <v>1435000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ht="24.95" customHeight="1">
      <c r="A21" s="64" t="s">
        <v>247</v>
      </c>
      <c r="B21" s="65" t="s">
        <v>235</v>
      </c>
      <c r="C21" s="66">
        <v>164700</v>
      </c>
      <c r="D21" s="66">
        <v>164700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ht="24.95" customHeight="1">
      <c r="A22" s="64" t="s">
        <v>248</v>
      </c>
      <c r="B22" s="65" t="s">
        <v>235</v>
      </c>
      <c r="C22" s="66">
        <v>315000</v>
      </c>
      <c r="D22" s="66">
        <v>315000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24.95" customHeight="1">
      <c r="A23" s="64" t="s">
        <v>249</v>
      </c>
      <c r="B23" s="65" t="s">
        <v>239</v>
      </c>
      <c r="C23" s="66">
        <v>487900</v>
      </c>
      <c r="D23" s="66">
        <v>487900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ht="24.95" customHeight="1">
      <c r="A24" s="64" t="s">
        <v>250</v>
      </c>
      <c r="B24" s="65" t="s">
        <v>239</v>
      </c>
      <c r="C24" s="66">
        <v>2000000</v>
      </c>
      <c r="D24" s="66">
        <v>2000000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24.95" customHeight="1">
      <c r="A25" s="64" t="s">
        <v>251</v>
      </c>
      <c r="B25" s="65" t="s">
        <v>239</v>
      </c>
      <c r="C25" s="66">
        <v>413000</v>
      </c>
      <c r="D25" s="66">
        <v>413000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ht="24.95" customHeight="1">
      <c r="A26" s="64" t="s">
        <v>252</v>
      </c>
      <c r="B26" s="65"/>
      <c r="C26" s="66">
        <v>1205055.6399999999</v>
      </c>
      <c r="D26" s="66">
        <v>1205055.6399999999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ht="24.95" customHeight="1">
      <c r="A27" s="64" t="s">
        <v>253</v>
      </c>
      <c r="B27" s="65" t="s">
        <v>239</v>
      </c>
      <c r="C27" s="66">
        <v>3000</v>
      </c>
      <c r="D27" s="66">
        <v>3000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ht="24.95" customHeight="1">
      <c r="A28" s="64" t="s">
        <v>254</v>
      </c>
      <c r="B28" s="65" t="s">
        <v>239</v>
      </c>
      <c r="C28" s="66">
        <v>188280</v>
      </c>
      <c r="D28" s="66">
        <v>188280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24.95" customHeight="1">
      <c r="A29" s="64" t="s">
        <v>255</v>
      </c>
      <c r="B29" s="65" t="s">
        <v>245</v>
      </c>
      <c r="C29" s="66">
        <v>305008</v>
      </c>
      <c r="D29" s="66">
        <v>305008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ht="24.95" customHeight="1">
      <c r="A30" s="64" t="s">
        <v>256</v>
      </c>
      <c r="B30" s="65" t="s">
        <v>235</v>
      </c>
      <c r="C30" s="66">
        <v>268053</v>
      </c>
      <c r="D30" s="66">
        <v>268053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24.95" customHeight="1">
      <c r="A31" s="64" t="s">
        <v>257</v>
      </c>
      <c r="B31" s="65" t="s">
        <v>239</v>
      </c>
      <c r="C31" s="66">
        <v>440714.64</v>
      </c>
      <c r="D31" s="66">
        <v>440714.64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24.95" customHeight="1">
      <c r="A32" s="64" t="s">
        <v>258</v>
      </c>
      <c r="B32" s="65"/>
      <c r="C32" s="66">
        <v>50100000</v>
      </c>
      <c r="D32" s="66">
        <v>31779300</v>
      </c>
      <c r="E32" s="66"/>
      <c r="F32" s="66"/>
      <c r="G32" s="66"/>
      <c r="H32" s="66"/>
      <c r="I32" s="66"/>
      <c r="J32" s="66"/>
      <c r="K32" s="66">
        <v>11060000</v>
      </c>
      <c r="L32" s="66">
        <v>600000</v>
      </c>
      <c r="M32" s="66"/>
      <c r="N32" s="66">
        <v>6660700</v>
      </c>
      <c r="O32" s="66"/>
      <c r="P32" s="66"/>
    </row>
    <row r="33" spans="1:16" ht="24.95" customHeight="1">
      <c r="A33" s="64" t="s">
        <v>259</v>
      </c>
      <c r="B33" s="65"/>
      <c r="C33" s="66">
        <v>15630000</v>
      </c>
      <c r="D33" s="66">
        <v>13519300</v>
      </c>
      <c r="E33" s="66"/>
      <c r="F33" s="66"/>
      <c r="G33" s="66"/>
      <c r="H33" s="66"/>
      <c r="I33" s="66"/>
      <c r="J33" s="66"/>
      <c r="K33" s="66"/>
      <c r="L33" s="66">
        <v>500000</v>
      </c>
      <c r="M33" s="66"/>
      <c r="N33" s="66">
        <v>1610700</v>
      </c>
      <c r="O33" s="66"/>
      <c r="P33" s="66"/>
    </row>
    <row r="34" spans="1:16" ht="24.95" customHeight="1">
      <c r="A34" s="64" t="s">
        <v>260</v>
      </c>
      <c r="B34" s="65" t="s">
        <v>261</v>
      </c>
      <c r="C34" s="66">
        <v>100000</v>
      </c>
      <c r="D34" s="66">
        <v>100000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ht="24.95" customHeight="1">
      <c r="A35" s="64" t="s">
        <v>262</v>
      </c>
      <c r="B35" s="65" t="s">
        <v>263</v>
      </c>
      <c r="C35" s="66">
        <v>100000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>
        <v>100000</v>
      </c>
      <c r="O35" s="66"/>
      <c r="P35" s="66"/>
    </row>
    <row r="36" spans="1:16" ht="24.95" customHeight="1">
      <c r="A36" s="64" t="s">
        <v>264</v>
      </c>
      <c r="B36" s="65" t="s">
        <v>265</v>
      </c>
      <c r="C36" s="66">
        <v>180000</v>
      </c>
      <c r="D36" s="66">
        <v>165000</v>
      </c>
      <c r="E36" s="66"/>
      <c r="F36" s="66"/>
      <c r="G36" s="66"/>
      <c r="H36" s="66"/>
      <c r="I36" s="66"/>
      <c r="J36" s="66"/>
      <c r="K36" s="66"/>
      <c r="L36" s="66"/>
      <c r="M36" s="66"/>
      <c r="N36" s="66">
        <v>15000</v>
      </c>
      <c r="O36" s="66"/>
      <c r="P36" s="66"/>
    </row>
    <row r="37" spans="1:16" ht="24.95" customHeight="1">
      <c r="A37" s="64" t="s">
        <v>266</v>
      </c>
      <c r="B37" s="65" t="s">
        <v>267</v>
      </c>
      <c r="C37" s="66">
        <v>300000</v>
      </c>
      <c r="D37" s="66">
        <v>300000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6" ht="24.95" customHeight="1">
      <c r="A38" s="64" t="s">
        <v>268</v>
      </c>
      <c r="B38" s="65" t="s">
        <v>269</v>
      </c>
      <c r="C38" s="66">
        <v>100000</v>
      </c>
      <c r="D38" s="66">
        <v>100000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1:16" ht="24.95" customHeight="1">
      <c r="A39" s="64" t="s">
        <v>270</v>
      </c>
      <c r="B39" s="65" t="s">
        <v>271</v>
      </c>
      <c r="C39" s="66">
        <v>400000</v>
      </c>
      <c r="D39" s="66">
        <v>400000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1:16" ht="24.95" customHeight="1">
      <c r="A40" s="64" t="s">
        <v>272</v>
      </c>
      <c r="B40" s="65" t="s">
        <v>273</v>
      </c>
      <c r="C40" s="66">
        <v>120000</v>
      </c>
      <c r="D40" s="66">
        <v>120000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6" ht="24.95" customHeight="1">
      <c r="A41" s="64" t="s">
        <v>274</v>
      </c>
      <c r="B41" s="65" t="s">
        <v>273</v>
      </c>
      <c r="C41" s="66">
        <v>80000</v>
      </c>
      <c r="D41" s="66">
        <v>80000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ht="24.95" customHeight="1">
      <c r="A42" s="64" t="s">
        <v>275</v>
      </c>
      <c r="B42" s="65" t="s">
        <v>269</v>
      </c>
      <c r="C42" s="66">
        <v>180000</v>
      </c>
      <c r="D42" s="66">
        <v>180000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1:16" ht="24.95" customHeight="1">
      <c r="A43" s="64" t="s">
        <v>276</v>
      </c>
      <c r="B43" s="65" t="s">
        <v>277</v>
      </c>
      <c r="C43" s="66">
        <v>300000</v>
      </c>
      <c r="D43" s="66"/>
      <c r="E43" s="66"/>
      <c r="F43" s="66"/>
      <c r="G43" s="66"/>
      <c r="H43" s="66"/>
      <c r="I43" s="66"/>
      <c r="J43" s="66"/>
      <c r="K43" s="66"/>
      <c r="L43" s="66">
        <v>300000</v>
      </c>
      <c r="M43" s="66"/>
      <c r="N43" s="66"/>
      <c r="O43" s="66"/>
      <c r="P43" s="66"/>
    </row>
    <row r="44" spans="1:16" ht="24.95" customHeight="1">
      <c r="A44" s="64" t="s">
        <v>278</v>
      </c>
      <c r="B44" s="65" t="s">
        <v>277</v>
      </c>
      <c r="C44" s="66">
        <v>90000</v>
      </c>
      <c r="D44" s="66">
        <v>90000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ht="24.95" customHeight="1">
      <c r="A45" s="64" t="s">
        <v>279</v>
      </c>
      <c r="B45" s="65" t="s">
        <v>280</v>
      </c>
      <c r="C45" s="66">
        <v>60000</v>
      </c>
      <c r="D45" s="66">
        <v>42000</v>
      </c>
      <c r="E45" s="66"/>
      <c r="F45" s="66"/>
      <c r="G45" s="66"/>
      <c r="H45" s="66"/>
      <c r="I45" s="66"/>
      <c r="J45" s="66"/>
      <c r="K45" s="66"/>
      <c r="L45" s="66"/>
      <c r="M45" s="66"/>
      <c r="N45" s="66">
        <v>18000</v>
      </c>
      <c r="O45" s="66"/>
      <c r="P45" s="66"/>
    </row>
    <row r="46" spans="1:16" ht="24.95" customHeight="1">
      <c r="A46" s="64" t="s">
        <v>281</v>
      </c>
      <c r="B46" s="65" t="s">
        <v>282</v>
      </c>
      <c r="C46" s="66">
        <v>480000</v>
      </c>
      <c r="D46" s="66">
        <v>480000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1:16" ht="24.95" customHeight="1">
      <c r="A47" s="64" t="s">
        <v>283</v>
      </c>
      <c r="B47" s="65" t="s">
        <v>284</v>
      </c>
      <c r="C47" s="66">
        <v>50000</v>
      </c>
      <c r="D47" s="66">
        <v>50000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1:16" ht="24.95" customHeight="1">
      <c r="A48" s="64" t="s">
        <v>285</v>
      </c>
      <c r="B48" s="65" t="s">
        <v>286</v>
      </c>
      <c r="C48" s="66">
        <v>20000</v>
      </c>
      <c r="D48" s="66">
        <v>20000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16" ht="24.95" customHeight="1">
      <c r="A49" s="64" t="s">
        <v>287</v>
      </c>
      <c r="B49" s="65" t="s">
        <v>288</v>
      </c>
      <c r="C49" s="66">
        <v>100000</v>
      </c>
      <c r="D49" s="66">
        <v>100000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spans="1:16" ht="24.95" customHeight="1">
      <c r="A50" s="64" t="s">
        <v>289</v>
      </c>
      <c r="B50" s="65" t="s">
        <v>269</v>
      </c>
      <c r="C50" s="66">
        <v>300000</v>
      </c>
      <c r="D50" s="66">
        <v>236000</v>
      </c>
      <c r="E50" s="66"/>
      <c r="F50" s="66"/>
      <c r="G50" s="66"/>
      <c r="H50" s="66"/>
      <c r="I50" s="66"/>
      <c r="J50" s="66"/>
      <c r="K50" s="66"/>
      <c r="L50" s="66"/>
      <c r="M50" s="66"/>
      <c r="N50" s="66">
        <v>64000</v>
      </c>
      <c r="O50" s="66"/>
      <c r="P50" s="66"/>
    </row>
    <row r="51" spans="1:16" ht="24.95" customHeight="1">
      <c r="A51" s="64" t="s">
        <v>290</v>
      </c>
      <c r="B51" s="65" t="s">
        <v>291</v>
      </c>
      <c r="C51" s="66">
        <v>120000</v>
      </c>
      <c r="D51" s="66">
        <v>120000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1:16" ht="24.95" customHeight="1">
      <c r="A52" s="64" t="s">
        <v>292</v>
      </c>
      <c r="B52" s="65" t="s">
        <v>269</v>
      </c>
      <c r="C52" s="66">
        <v>170000</v>
      </c>
      <c r="D52" s="66">
        <v>170000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1:16" ht="24.95" customHeight="1">
      <c r="A53" s="64" t="s">
        <v>293</v>
      </c>
      <c r="B53" s="65" t="s">
        <v>294</v>
      </c>
      <c r="C53" s="66">
        <v>150000</v>
      </c>
      <c r="D53" s="66"/>
      <c r="E53" s="66"/>
      <c r="F53" s="66"/>
      <c r="G53" s="66"/>
      <c r="H53" s="66"/>
      <c r="I53" s="66"/>
      <c r="J53" s="66"/>
      <c r="K53" s="66"/>
      <c r="L53" s="66">
        <v>150000</v>
      </c>
      <c r="M53" s="66"/>
      <c r="N53" s="66"/>
      <c r="O53" s="66"/>
      <c r="P53" s="66"/>
    </row>
    <row r="54" spans="1:16" ht="24.95" customHeight="1">
      <c r="A54" s="64" t="s">
        <v>295</v>
      </c>
      <c r="B54" s="65" t="s">
        <v>263</v>
      </c>
      <c r="C54" s="66">
        <v>150000</v>
      </c>
      <c r="D54" s="66">
        <v>150000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1:16" ht="24.95" customHeight="1">
      <c r="A55" s="64" t="s">
        <v>296</v>
      </c>
      <c r="B55" s="65" t="s">
        <v>297</v>
      </c>
      <c r="C55" s="66">
        <v>220000</v>
      </c>
      <c r="D55" s="66">
        <v>171000</v>
      </c>
      <c r="E55" s="66"/>
      <c r="F55" s="66"/>
      <c r="G55" s="66"/>
      <c r="H55" s="66"/>
      <c r="I55" s="66"/>
      <c r="J55" s="66"/>
      <c r="K55" s="66"/>
      <c r="L55" s="66"/>
      <c r="M55" s="66"/>
      <c r="N55" s="66">
        <v>49000</v>
      </c>
      <c r="O55" s="66"/>
      <c r="P55" s="66"/>
    </row>
    <row r="56" spans="1:16" ht="24.95" customHeight="1">
      <c r="A56" s="64" t="s">
        <v>298</v>
      </c>
      <c r="B56" s="65" t="s">
        <v>299</v>
      </c>
      <c r="C56" s="66">
        <v>100000</v>
      </c>
      <c r="D56" s="66">
        <v>100000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ht="24.95" customHeight="1">
      <c r="A57" s="64" t="s">
        <v>300</v>
      </c>
      <c r="B57" s="65" t="s">
        <v>269</v>
      </c>
      <c r="C57" s="66">
        <v>2000000</v>
      </c>
      <c r="D57" s="66">
        <v>1730000</v>
      </c>
      <c r="E57" s="66"/>
      <c r="F57" s="66"/>
      <c r="G57" s="66"/>
      <c r="H57" s="66"/>
      <c r="I57" s="66"/>
      <c r="J57" s="66"/>
      <c r="K57" s="66"/>
      <c r="L57" s="66">
        <v>50000</v>
      </c>
      <c r="M57" s="66"/>
      <c r="N57" s="66">
        <v>220000</v>
      </c>
      <c r="O57" s="66"/>
      <c r="P57" s="66"/>
    </row>
    <row r="58" spans="1:16" ht="24.95" customHeight="1">
      <c r="A58" s="64" t="s">
        <v>301</v>
      </c>
      <c r="B58" s="65" t="s">
        <v>302</v>
      </c>
      <c r="C58" s="66">
        <v>6950000</v>
      </c>
      <c r="D58" s="66">
        <v>5840000</v>
      </c>
      <c r="E58" s="66"/>
      <c r="F58" s="66"/>
      <c r="G58" s="66"/>
      <c r="H58" s="66"/>
      <c r="I58" s="66"/>
      <c r="J58" s="66"/>
      <c r="K58" s="66"/>
      <c r="L58" s="66"/>
      <c r="M58" s="66"/>
      <c r="N58" s="66">
        <v>1110000</v>
      </c>
      <c r="O58" s="66"/>
      <c r="P58" s="66"/>
    </row>
    <row r="59" spans="1:16" ht="24.95" customHeight="1">
      <c r="A59" s="64" t="s">
        <v>303</v>
      </c>
      <c r="B59" s="65" t="s">
        <v>304</v>
      </c>
      <c r="C59" s="66">
        <v>100000</v>
      </c>
      <c r="D59" s="66">
        <v>100000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spans="1:16" ht="24.95" customHeight="1">
      <c r="A60" s="64" t="s">
        <v>305</v>
      </c>
      <c r="B60" s="65" t="s">
        <v>269</v>
      </c>
      <c r="C60" s="66">
        <v>80000</v>
      </c>
      <c r="D60" s="66">
        <v>80000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ht="24.95" customHeight="1">
      <c r="A61" s="64" t="s">
        <v>306</v>
      </c>
      <c r="B61" s="65" t="s">
        <v>307</v>
      </c>
      <c r="C61" s="66">
        <v>300000</v>
      </c>
      <c r="D61" s="66">
        <v>300000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</row>
    <row r="62" spans="1:16" ht="24.95" customHeight="1">
      <c r="A62" s="64" t="s">
        <v>308</v>
      </c>
      <c r="B62" s="65" t="s">
        <v>299</v>
      </c>
      <c r="C62" s="66">
        <v>80000</v>
      </c>
      <c r="D62" s="66">
        <v>65300</v>
      </c>
      <c r="E62" s="66"/>
      <c r="F62" s="66"/>
      <c r="G62" s="66"/>
      <c r="H62" s="66"/>
      <c r="I62" s="66"/>
      <c r="J62" s="66"/>
      <c r="K62" s="66"/>
      <c r="L62" s="66"/>
      <c r="M62" s="66"/>
      <c r="N62" s="66">
        <v>14700</v>
      </c>
      <c r="O62" s="66"/>
      <c r="P62" s="66"/>
    </row>
    <row r="63" spans="1:16" ht="24.95" customHeight="1">
      <c r="A63" s="64" t="s">
        <v>309</v>
      </c>
      <c r="B63" s="65" t="s">
        <v>273</v>
      </c>
      <c r="C63" s="66">
        <v>100000</v>
      </c>
      <c r="D63" s="66">
        <v>100000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1:16" ht="24.95" customHeight="1">
      <c r="A64" s="64" t="s">
        <v>310</v>
      </c>
      <c r="B64" s="65" t="s">
        <v>311</v>
      </c>
      <c r="C64" s="66">
        <v>150000</v>
      </c>
      <c r="D64" s="66">
        <v>150000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</row>
    <row r="65" spans="1:16" ht="24.95" customHeight="1">
      <c r="A65" s="64" t="s">
        <v>312</v>
      </c>
      <c r="B65" s="65" t="s">
        <v>313</v>
      </c>
      <c r="C65" s="66">
        <v>350000</v>
      </c>
      <c r="D65" s="66">
        <v>330000</v>
      </c>
      <c r="E65" s="66"/>
      <c r="F65" s="66"/>
      <c r="G65" s="66"/>
      <c r="H65" s="66"/>
      <c r="I65" s="66"/>
      <c r="J65" s="66"/>
      <c r="K65" s="66"/>
      <c r="L65" s="66"/>
      <c r="M65" s="66"/>
      <c r="N65" s="66">
        <v>20000</v>
      </c>
      <c r="O65" s="66"/>
      <c r="P65" s="66"/>
    </row>
    <row r="66" spans="1:16" ht="24.95" customHeight="1">
      <c r="A66" s="64" t="s">
        <v>314</v>
      </c>
      <c r="B66" s="65" t="s">
        <v>269</v>
      </c>
      <c r="C66" s="66">
        <v>350000</v>
      </c>
      <c r="D66" s="66">
        <v>350000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</row>
    <row r="67" spans="1:16" ht="24.95" customHeight="1">
      <c r="A67" s="64" t="s">
        <v>315</v>
      </c>
      <c r="B67" s="65" t="s">
        <v>269</v>
      </c>
      <c r="C67" s="66">
        <v>400000</v>
      </c>
      <c r="D67" s="66">
        <v>400000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</row>
    <row r="68" spans="1:16" ht="24.95" customHeight="1">
      <c r="A68" s="64" t="s">
        <v>316</v>
      </c>
      <c r="B68" s="65" t="s">
        <v>317</v>
      </c>
      <c r="C68" s="66">
        <v>400000</v>
      </c>
      <c r="D68" s="66">
        <v>400000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</row>
    <row r="69" spans="1:16" ht="24.95" customHeight="1">
      <c r="A69" s="64" t="s">
        <v>318</v>
      </c>
      <c r="B69" s="65" t="s">
        <v>317</v>
      </c>
      <c r="C69" s="66">
        <v>500000</v>
      </c>
      <c r="D69" s="66">
        <v>500000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16" ht="24.95" customHeight="1">
      <c r="A70" s="64" t="s">
        <v>319</v>
      </c>
      <c r="B70" s="65"/>
      <c r="C70" s="66">
        <v>28870000</v>
      </c>
      <c r="D70" s="66">
        <v>14350000</v>
      </c>
      <c r="E70" s="66"/>
      <c r="F70" s="66"/>
      <c r="G70" s="66"/>
      <c r="H70" s="66"/>
      <c r="I70" s="66"/>
      <c r="J70" s="66"/>
      <c r="K70" s="66">
        <v>9470000</v>
      </c>
      <c r="L70" s="66"/>
      <c r="M70" s="66"/>
      <c r="N70" s="66">
        <v>5050000</v>
      </c>
      <c r="O70" s="66"/>
      <c r="P70" s="66"/>
    </row>
    <row r="71" spans="1:16" ht="24.95" customHeight="1">
      <c r="A71" s="64" t="s">
        <v>320</v>
      </c>
      <c r="B71" s="65" t="s">
        <v>269</v>
      </c>
      <c r="C71" s="66">
        <v>76000</v>
      </c>
      <c r="D71" s="66">
        <v>76000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</row>
    <row r="72" spans="1:16" ht="24.95" customHeight="1">
      <c r="A72" s="64" t="s">
        <v>321</v>
      </c>
      <c r="B72" s="65" t="s">
        <v>269</v>
      </c>
      <c r="C72" s="66">
        <v>424000</v>
      </c>
      <c r="D72" s="66">
        <v>424000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16" ht="24.95" customHeight="1">
      <c r="A73" s="64" t="s">
        <v>322</v>
      </c>
      <c r="B73" s="65" t="s">
        <v>323</v>
      </c>
      <c r="C73" s="66">
        <v>500000</v>
      </c>
      <c r="D73" s="66">
        <v>500000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</row>
    <row r="74" spans="1:16" ht="24.95" customHeight="1">
      <c r="A74" s="64" t="s">
        <v>322</v>
      </c>
      <c r="B74" s="65" t="s">
        <v>324</v>
      </c>
      <c r="C74" s="66">
        <v>500000</v>
      </c>
      <c r="D74" s="66"/>
      <c r="E74" s="66"/>
      <c r="F74" s="66"/>
      <c r="G74" s="66"/>
      <c r="H74" s="66"/>
      <c r="I74" s="66"/>
      <c r="J74" s="66"/>
      <c r="K74" s="66">
        <v>500000</v>
      </c>
      <c r="L74" s="66"/>
      <c r="M74" s="66"/>
      <c r="N74" s="66"/>
      <c r="O74" s="66"/>
      <c r="P74" s="66"/>
    </row>
    <row r="75" spans="1:16" ht="24.95" customHeight="1">
      <c r="A75" s="64" t="s">
        <v>325</v>
      </c>
      <c r="B75" s="65" t="s">
        <v>269</v>
      </c>
      <c r="C75" s="66">
        <v>300000</v>
      </c>
      <c r="D75" s="66">
        <v>300000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</row>
    <row r="76" spans="1:16" ht="24.95" customHeight="1">
      <c r="A76" s="64" t="s">
        <v>326</v>
      </c>
      <c r="B76" s="65" t="s">
        <v>327</v>
      </c>
      <c r="C76" s="66">
        <v>1770000</v>
      </c>
      <c r="D76" s="66"/>
      <c r="E76" s="66"/>
      <c r="F76" s="66"/>
      <c r="G76" s="66"/>
      <c r="H76" s="66"/>
      <c r="I76" s="66"/>
      <c r="J76" s="66"/>
      <c r="K76" s="66">
        <v>1770000</v>
      </c>
      <c r="L76" s="66"/>
      <c r="M76" s="66"/>
      <c r="N76" s="66"/>
      <c r="O76" s="66"/>
      <c r="P76" s="66"/>
    </row>
    <row r="77" spans="1:16" ht="24.95" customHeight="1">
      <c r="A77" s="64" t="s">
        <v>326</v>
      </c>
      <c r="B77" s="65" t="s">
        <v>269</v>
      </c>
      <c r="C77" s="66">
        <v>5130000</v>
      </c>
      <c r="D77" s="66">
        <v>3030000</v>
      </c>
      <c r="E77" s="66"/>
      <c r="F77" s="66"/>
      <c r="G77" s="66"/>
      <c r="H77" s="66"/>
      <c r="I77" s="66"/>
      <c r="J77" s="66"/>
      <c r="K77" s="66"/>
      <c r="L77" s="66"/>
      <c r="M77" s="66"/>
      <c r="N77" s="66">
        <v>2100000</v>
      </c>
      <c r="O77" s="66"/>
      <c r="P77" s="66"/>
    </row>
    <row r="78" spans="1:16" ht="24.95" customHeight="1">
      <c r="A78" s="64" t="s">
        <v>328</v>
      </c>
      <c r="B78" s="65" t="s">
        <v>269</v>
      </c>
      <c r="C78" s="66">
        <v>180000</v>
      </c>
      <c r="D78" s="66">
        <v>180000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</row>
    <row r="79" spans="1:16" ht="24.95" customHeight="1">
      <c r="A79" s="64" t="s">
        <v>329</v>
      </c>
      <c r="B79" s="65" t="s">
        <v>269</v>
      </c>
      <c r="C79" s="66">
        <v>200000</v>
      </c>
      <c r="D79" s="66">
        <v>200000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</row>
    <row r="80" spans="1:16" ht="24.95" customHeight="1">
      <c r="A80" s="64" t="s">
        <v>330</v>
      </c>
      <c r="B80" s="65" t="s">
        <v>311</v>
      </c>
      <c r="C80" s="66">
        <v>5750000</v>
      </c>
      <c r="D80" s="66">
        <v>5740000</v>
      </c>
      <c r="E80" s="66"/>
      <c r="F80" s="66"/>
      <c r="G80" s="66"/>
      <c r="H80" s="66"/>
      <c r="I80" s="66"/>
      <c r="J80" s="66"/>
      <c r="K80" s="66"/>
      <c r="L80" s="66"/>
      <c r="M80" s="66"/>
      <c r="N80" s="66">
        <v>10000</v>
      </c>
      <c r="O80" s="66"/>
      <c r="P80" s="66"/>
    </row>
    <row r="81" spans="1:16" ht="24.95" customHeight="1">
      <c r="A81" s="64" t="s">
        <v>331</v>
      </c>
      <c r="B81" s="65" t="s">
        <v>327</v>
      </c>
      <c r="C81" s="66">
        <v>2940000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>
        <v>2940000</v>
      </c>
      <c r="O81" s="66"/>
      <c r="P81" s="66"/>
    </row>
    <row r="82" spans="1:16" ht="24.95" customHeight="1">
      <c r="A82" s="64" t="s">
        <v>332</v>
      </c>
      <c r="B82" s="65" t="s">
        <v>269</v>
      </c>
      <c r="C82" s="66">
        <v>700000</v>
      </c>
      <c r="D82" s="66">
        <v>700000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</row>
    <row r="83" spans="1:16" ht="24.95" customHeight="1">
      <c r="A83" s="64" t="s">
        <v>333</v>
      </c>
      <c r="B83" s="65" t="s">
        <v>334</v>
      </c>
      <c r="C83" s="66">
        <v>3000000</v>
      </c>
      <c r="D83" s="66"/>
      <c r="E83" s="66"/>
      <c r="F83" s="66"/>
      <c r="G83" s="66"/>
      <c r="H83" s="66"/>
      <c r="I83" s="66"/>
      <c r="J83" s="66"/>
      <c r="K83" s="66">
        <v>3000000</v>
      </c>
      <c r="L83" s="66"/>
      <c r="M83" s="66"/>
      <c r="N83" s="66"/>
      <c r="O83" s="66"/>
      <c r="P83" s="66"/>
    </row>
    <row r="84" spans="1:16" ht="24.95" customHeight="1">
      <c r="A84" s="64" t="s">
        <v>335</v>
      </c>
      <c r="B84" s="65" t="s">
        <v>269</v>
      </c>
      <c r="C84" s="66">
        <v>2000000</v>
      </c>
      <c r="D84" s="66">
        <v>2000000</v>
      </c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</row>
    <row r="85" spans="1:16" ht="24.95" customHeight="1">
      <c r="A85" s="64" t="s">
        <v>336</v>
      </c>
      <c r="B85" s="65" t="s">
        <v>327</v>
      </c>
      <c r="C85" s="66">
        <v>2000000</v>
      </c>
      <c r="D85" s="66"/>
      <c r="E85" s="66"/>
      <c r="F85" s="66"/>
      <c r="G85" s="66"/>
      <c r="H85" s="66"/>
      <c r="I85" s="66"/>
      <c r="J85" s="66"/>
      <c r="K85" s="66">
        <v>2000000</v>
      </c>
      <c r="L85" s="66"/>
      <c r="M85" s="66"/>
      <c r="N85" s="66"/>
      <c r="O85" s="66"/>
      <c r="P85" s="66"/>
    </row>
    <row r="86" spans="1:16" ht="24.95" customHeight="1">
      <c r="A86" s="64" t="s">
        <v>337</v>
      </c>
      <c r="B86" s="65" t="s">
        <v>269</v>
      </c>
      <c r="C86" s="66">
        <v>400000</v>
      </c>
      <c r="D86" s="66">
        <v>400000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1:16" ht="24.95" customHeight="1">
      <c r="A87" s="64" t="s">
        <v>338</v>
      </c>
      <c r="B87" s="65" t="s">
        <v>327</v>
      </c>
      <c r="C87" s="66">
        <v>2200000</v>
      </c>
      <c r="D87" s="66"/>
      <c r="E87" s="66"/>
      <c r="F87" s="66"/>
      <c r="G87" s="66"/>
      <c r="H87" s="66"/>
      <c r="I87" s="66"/>
      <c r="J87" s="66"/>
      <c r="K87" s="66">
        <v>2200000</v>
      </c>
      <c r="L87" s="66"/>
      <c r="M87" s="66"/>
      <c r="N87" s="66"/>
      <c r="O87" s="66"/>
      <c r="P87" s="66"/>
    </row>
    <row r="88" spans="1:16" ht="24.95" customHeight="1">
      <c r="A88" s="64" t="s">
        <v>338</v>
      </c>
      <c r="B88" s="65" t="s">
        <v>269</v>
      </c>
      <c r="C88" s="66">
        <v>800000</v>
      </c>
      <c r="D88" s="66">
        <v>800000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</row>
    <row r="89" spans="1:16" ht="24.95" customHeight="1">
      <c r="A89" s="64" t="s">
        <v>339</v>
      </c>
      <c r="B89" s="65"/>
      <c r="C89" s="66">
        <v>5500000</v>
      </c>
      <c r="D89" s="66">
        <v>3910000</v>
      </c>
      <c r="E89" s="66"/>
      <c r="F89" s="66"/>
      <c r="G89" s="66"/>
      <c r="H89" s="66"/>
      <c r="I89" s="66"/>
      <c r="J89" s="66"/>
      <c r="K89" s="66">
        <v>1590000</v>
      </c>
      <c r="L89" s="66"/>
      <c r="M89" s="66"/>
      <c r="N89" s="66"/>
      <c r="O89" s="66"/>
      <c r="P89" s="66"/>
    </row>
    <row r="90" spans="1:16" ht="24.95" customHeight="1">
      <c r="A90" s="64" t="s">
        <v>340</v>
      </c>
      <c r="B90" s="65" t="s">
        <v>341</v>
      </c>
      <c r="C90" s="66">
        <v>560000</v>
      </c>
      <c r="D90" s="66">
        <v>560000</v>
      </c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</row>
    <row r="91" spans="1:16" ht="24.95" customHeight="1">
      <c r="A91" s="64" t="s">
        <v>342</v>
      </c>
      <c r="B91" s="65" t="s">
        <v>269</v>
      </c>
      <c r="C91" s="66">
        <v>2000000</v>
      </c>
      <c r="D91" s="66">
        <v>2000000</v>
      </c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</row>
    <row r="92" spans="1:16" ht="24.95" customHeight="1">
      <c r="A92" s="64" t="s">
        <v>343</v>
      </c>
      <c r="B92" s="65" t="s">
        <v>269</v>
      </c>
      <c r="C92" s="66">
        <v>1350000</v>
      </c>
      <c r="D92" s="66">
        <v>1350000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</row>
    <row r="93" spans="1:16" ht="24.95" customHeight="1">
      <c r="A93" s="64" t="s">
        <v>344</v>
      </c>
      <c r="B93" s="65" t="s">
        <v>327</v>
      </c>
      <c r="C93" s="66">
        <v>1590000</v>
      </c>
      <c r="D93" s="66"/>
      <c r="E93" s="66"/>
      <c r="F93" s="66"/>
      <c r="G93" s="66"/>
      <c r="H93" s="66"/>
      <c r="I93" s="66"/>
      <c r="J93" s="66"/>
      <c r="K93" s="66">
        <v>1590000</v>
      </c>
      <c r="L93" s="66"/>
      <c r="M93" s="66"/>
      <c r="N93" s="66"/>
      <c r="O93" s="66"/>
      <c r="P93" s="66"/>
    </row>
    <row r="94" spans="1:16" ht="24.95" customHeight="1">
      <c r="A94" s="64" t="s">
        <v>345</v>
      </c>
      <c r="B94" s="65"/>
      <c r="C94" s="66">
        <v>100000</v>
      </c>
      <c r="D94" s="66"/>
      <c r="E94" s="66"/>
      <c r="F94" s="66"/>
      <c r="G94" s="66"/>
      <c r="H94" s="66"/>
      <c r="I94" s="66"/>
      <c r="J94" s="66"/>
      <c r="K94" s="66"/>
      <c r="L94" s="66">
        <v>100000</v>
      </c>
      <c r="M94" s="66"/>
      <c r="N94" s="66"/>
      <c r="O94" s="66"/>
      <c r="P94" s="66"/>
    </row>
    <row r="95" spans="1:16" ht="24.95" customHeight="1">
      <c r="A95" s="64" t="s">
        <v>346</v>
      </c>
      <c r="B95" s="65" t="s">
        <v>269</v>
      </c>
      <c r="C95" s="66">
        <v>100000</v>
      </c>
      <c r="D95" s="66"/>
      <c r="E95" s="66"/>
      <c r="F95" s="66"/>
      <c r="G95" s="66"/>
      <c r="H95" s="66"/>
      <c r="I95" s="66"/>
      <c r="J95" s="66"/>
      <c r="K95" s="66"/>
      <c r="L95" s="66">
        <v>100000</v>
      </c>
      <c r="M95" s="66"/>
      <c r="N95" s="66"/>
      <c r="O95" s="66"/>
      <c r="P95" s="66"/>
    </row>
    <row r="96" spans="1:16" ht="24.95" customHeight="1"/>
  </sheetData>
  <mergeCells count="2">
    <mergeCell ref="A1:O2"/>
    <mergeCell ref="D3:O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表01</vt:lpstr>
      <vt:lpstr>表02</vt:lpstr>
      <vt:lpstr>表03</vt:lpstr>
      <vt:lpstr>表04</vt:lpstr>
      <vt:lpstr>表05-1</vt:lpstr>
      <vt:lpstr>表05-2</vt:lpstr>
      <vt:lpstr>表06</vt:lpstr>
      <vt:lpstr>表07</vt:lpstr>
      <vt:lpstr>表08</vt:lpstr>
      <vt:lpstr>表09</vt:lpstr>
      <vt:lpstr>表10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王小强  </dc:creator>
  <cp:lastModifiedBy>PC</cp:lastModifiedBy>
  <dcterms:created xsi:type="dcterms:W3CDTF">2018-02-07T07:50:55Z</dcterms:created>
  <dcterms:modified xsi:type="dcterms:W3CDTF">2018-02-23T06:55:59Z</dcterms:modified>
</cp:coreProperties>
</file>