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325" windowHeight="9840"/>
  </bookViews>
  <sheets>
    <sheet name="部门（单位）收支预算总表（表01）" sheetId="1" r:id="rId1"/>
    <sheet name="财政拨款收支预算总表（有02）" sheetId="2" r:id="rId2"/>
    <sheet name="一般公共预算支出表（表03）" sheetId="3" r:id="rId3"/>
    <sheet name="政府性基金预算支出表（表04)" sheetId="4" r:id="rId4"/>
    <sheet name="一般公共预算基本支出表（表05）" sheetId="5" r:id="rId5"/>
    <sheet name="收入预算总表（表06）" sheetId="6" r:id="rId6"/>
    <sheet name="支出预算总表（表07）" sheetId="7" r:id="rId7"/>
    <sheet name="预算支出核定表（08）" sheetId="8" r:id="rId8"/>
    <sheet name="采购预算表（表09）" sheetId="9" r:id="rId9"/>
    <sheet name="“三公”经费表（表10）" sheetId="10" r:id="rId10"/>
    <sheet name="2021年部门（单位）预算财政拨款项目支出预算表（表11）" sheetId="11" r:id="rId11"/>
  </sheets>
  <calcPr calcId="124519"/>
</workbook>
</file>

<file path=xl/calcChain.xml><?xml version="1.0" encoding="utf-8"?>
<calcChain xmlns="http://schemas.openxmlformats.org/spreadsheetml/2006/main">
  <c r="M37" i="11"/>
  <c r="M36"/>
  <c r="M35"/>
  <c r="M34"/>
  <c r="M33"/>
  <c r="M32"/>
  <c r="M31"/>
  <c r="M30"/>
  <c r="M29"/>
  <c r="M28"/>
  <c r="M27"/>
  <c r="M26"/>
  <c r="M25"/>
  <c r="M24"/>
  <c r="M23"/>
  <c r="M22"/>
  <c r="M21"/>
  <c r="M20"/>
  <c r="M19"/>
  <c r="M18"/>
  <c r="M17"/>
  <c r="M16"/>
  <c r="M15"/>
  <c r="M14"/>
  <c r="M13"/>
  <c r="M12"/>
  <c r="M11"/>
  <c r="M10"/>
  <c r="M9"/>
  <c r="M8"/>
  <c r="M7"/>
  <c r="M6"/>
  <c r="B55" i="5"/>
  <c r="B51"/>
  <c r="B42"/>
  <c r="B17"/>
  <c r="B4"/>
  <c r="D17" i="2"/>
  <c r="B17"/>
  <c r="D10"/>
  <c r="D6"/>
  <c r="D23" i="1"/>
  <c r="B23"/>
  <c r="D18"/>
  <c r="B18"/>
  <c r="D10"/>
  <c r="D6"/>
</calcChain>
</file>

<file path=xl/sharedStrings.xml><?xml version="1.0" encoding="utf-8"?>
<sst xmlns="http://schemas.openxmlformats.org/spreadsheetml/2006/main" count="474" uniqueCount="328">
  <si>
    <t>2021年部门收支预算总表(01)</t>
  </si>
  <si>
    <t>单位：温岭市科学技术局</t>
  </si>
  <si>
    <t>单位：元</t>
  </si>
  <si>
    <t>收    入</t>
  </si>
  <si>
    <t>支    出</t>
  </si>
  <si>
    <t>项    目</t>
  </si>
  <si>
    <t>年初预算</t>
  </si>
  <si>
    <t>一般公共预算拨款</t>
  </si>
  <si>
    <t>基本支出</t>
  </si>
  <si>
    <t>省补助</t>
  </si>
  <si>
    <t xml:space="preserve">  工资福利支出</t>
  </si>
  <si>
    <t>专户收入</t>
  </si>
  <si>
    <t xml:space="preserve">  其他基本支出</t>
  </si>
  <si>
    <t>政府性基金预算拨款</t>
  </si>
  <si>
    <t xml:space="preserve">  对个人和家庭的补助支出</t>
  </si>
  <si>
    <t>其他收入</t>
  </si>
  <si>
    <t>项目支出</t>
  </si>
  <si>
    <t>镇(街道)补助</t>
  </si>
  <si>
    <t xml:space="preserve">  专项公用类项目支出</t>
  </si>
  <si>
    <t>国库其他资金</t>
  </si>
  <si>
    <t xml:space="preserve">  政策性项目支出</t>
  </si>
  <si>
    <t xml:space="preserve">  发展建设类项目支出</t>
  </si>
  <si>
    <t xml:space="preserve">  国有资本经营预算项目支出</t>
  </si>
  <si>
    <t xml:space="preserve">  上缴上级支出</t>
  </si>
  <si>
    <t xml:space="preserve">  税金</t>
  </si>
  <si>
    <t xml:space="preserve">  事业单位经营支出</t>
  </si>
  <si>
    <t>本年收入小计：</t>
  </si>
  <si>
    <t>本年支出小计：</t>
  </si>
  <si>
    <t>调入预算稳定调节基金</t>
  </si>
  <si>
    <t>调入资金</t>
  </si>
  <si>
    <t>上年结转</t>
  </si>
  <si>
    <t>上年结转（其他资金）</t>
  </si>
  <si>
    <t>收入合计：</t>
  </si>
  <si>
    <t>支出合计：</t>
  </si>
  <si>
    <t>2021年部门财政拨款收支预算总表(02)</t>
  </si>
  <si>
    <t>2021年部门一般公共预算支出表（表03）</t>
  </si>
  <si>
    <t>单位名称</t>
  </si>
  <si>
    <t>总计</t>
  </si>
  <si>
    <t>615温岭市科学技术局</t>
  </si>
  <si>
    <t>20601科学技术管理事务</t>
  </si>
  <si>
    <t>2060101行政运行</t>
  </si>
  <si>
    <t>2060102一般行政管理事务</t>
  </si>
  <si>
    <t>2060199其他科学技术管理事务支出</t>
  </si>
  <si>
    <t>20603应用研究</t>
  </si>
  <si>
    <t>2060302社会公益研究</t>
  </si>
  <si>
    <t>2060304专项科研试制</t>
  </si>
  <si>
    <t>2060399其他应用研究支出</t>
  </si>
  <si>
    <t>20604技术研究与开发</t>
  </si>
  <si>
    <t>2060404科技成果转化与扩散</t>
  </si>
  <si>
    <t>20605科技条件与服务</t>
  </si>
  <si>
    <t>2060502技术创新服务体系</t>
  </si>
  <si>
    <t>2060599其他科技条件与服务支出</t>
  </si>
  <si>
    <t>20608科技交流与合作</t>
  </si>
  <si>
    <t>2060801国际交流与合作</t>
  </si>
  <si>
    <t>2060899其他科技交流与合作支出</t>
  </si>
  <si>
    <t>20699其他科学技术支出</t>
  </si>
  <si>
    <t>2069901科技奖励</t>
  </si>
  <si>
    <t>20805行政事业单位养老支出</t>
  </si>
  <si>
    <t>2080505机关事业单位基本养老保险缴费支出</t>
  </si>
  <si>
    <t>2080506机关事业单位职业年金缴费支出</t>
  </si>
  <si>
    <t>21301农业农村</t>
  </si>
  <si>
    <t>2130199其他农业农村支出</t>
  </si>
  <si>
    <t>2021年部门政府性基金预算支出表（表04）</t>
  </si>
  <si>
    <t>温岭市科学技术局</t>
  </si>
  <si>
    <t>212城乡社区支出</t>
  </si>
  <si>
    <t>21208国有土地使用权出让收入安排的支出</t>
  </si>
  <si>
    <t>2120899其他国有土地使用权出让收入安排的支出</t>
  </si>
  <si>
    <t>21210国有土地收益基金安排的支出</t>
  </si>
  <si>
    <t>2121001征地和拆迁补偿支出</t>
  </si>
  <si>
    <t>229其他支出</t>
  </si>
  <si>
    <t>22904其他政府性基金及对应专项债务收入安排的支出</t>
  </si>
  <si>
    <t>2290401其他政府性基金安排的支出</t>
  </si>
  <si>
    <t>注：温岭市科学技术局2021年没有使用政府性基金预算拨款安排的支出，故本表无数据。</t>
  </si>
  <si>
    <r>
      <rPr>
        <sz val="18"/>
        <rFont val="Arial"/>
        <family val="2"/>
      </rPr>
      <t>2021</t>
    </r>
    <r>
      <rPr>
        <sz val="18"/>
        <rFont val="宋体"/>
        <family val="3"/>
        <charset val="134"/>
      </rPr>
      <t>年一般公共预算基本支出表</t>
    </r>
    <r>
      <rPr>
        <sz val="18"/>
        <rFont val="Arial"/>
        <family val="2"/>
      </rPr>
      <t>(</t>
    </r>
    <r>
      <rPr>
        <sz val="18"/>
        <rFont val="宋体"/>
        <family val="3"/>
        <charset val="134"/>
      </rPr>
      <t>表</t>
    </r>
    <r>
      <rPr>
        <sz val="18"/>
        <rFont val="Arial"/>
        <family val="2"/>
      </rPr>
      <t>05</t>
    </r>
    <r>
      <rPr>
        <sz val="18"/>
        <rFont val="宋体"/>
        <family val="3"/>
        <charset val="134"/>
      </rPr>
      <t>）</t>
    </r>
  </si>
  <si>
    <t>项  目</t>
  </si>
  <si>
    <t>金额</t>
  </si>
  <si>
    <t>一、工资福利支出</t>
  </si>
  <si>
    <t>基本工资</t>
  </si>
  <si>
    <t>津贴补贴</t>
  </si>
  <si>
    <t>奖金</t>
  </si>
  <si>
    <t>绩效工资</t>
  </si>
  <si>
    <t>机关事业单位单位基本养老保险缴费</t>
  </si>
  <si>
    <t>职业年金缴费</t>
  </si>
  <si>
    <t>职工基本医疗保险缴费</t>
  </si>
  <si>
    <t>公务员医疗补助缴费</t>
  </si>
  <si>
    <t>其他社会保障缴费</t>
  </si>
  <si>
    <t>住房公积金</t>
  </si>
  <si>
    <t>医疗费</t>
  </si>
  <si>
    <t>其他工资福利支出</t>
  </si>
  <si>
    <t>二、商品和服务支出</t>
  </si>
  <si>
    <t>办公费</t>
  </si>
  <si>
    <t>印刷费</t>
  </si>
  <si>
    <t>咨询费</t>
  </si>
  <si>
    <t>手续费</t>
  </si>
  <si>
    <t>水费</t>
  </si>
  <si>
    <t>电费</t>
  </si>
  <si>
    <t>邮电费</t>
  </si>
  <si>
    <t>物业管理费</t>
  </si>
  <si>
    <t>差旅费</t>
  </si>
  <si>
    <t>维修（护）费</t>
  </si>
  <si>
    <t>租赁费</t>
  </si>
  <si>
    <t>会议费</t>
  </si>
  <si>
    <t>培训费</t>
  </si>
  <si>
    <t>公务接待费</t>
  </si>
  <si>
    <t>专用材料费</t>
  </si>
  <si>
    <t>被装购置费</t>
  </si>
  <si>
    <t>劳务费</t>
  </si>
  <si>
    <t>委托业务费</t>
  </si>
  <si>
    <t>工会经费</t>
  </si>
  <si>
    <t>福利费</t>
  </si>
  <si>
    <t>公务用车运行维护费</t>
  </si>
  <si>
    <t>其他交通费用</t>
  </si>
  <si>
    <t>其他商品和服务支出</t>
  </si>
  <si>
    <t>专用燃料费</t>
  </si>
  <si>
    <t>三、对个人和家庭的补助</t>
  </si>
  <si>
    <t>离休费</t>
  </si>
  <si>
    <t>退休费</t>
  </si>
  <si>
    <t>退职（役）费</t>
  </si>
  <si>
    <t>抚恤金</t>
  </si>
  <si>
    <t>生活补助</t>
  </si>
  <si>
    <t>医疗费补助</t>
  </si>
  <si>
    <t>奖励金</t>
  </si>
  <si>
    <t>其他对个人和家庭的补助支出</t>
  </si>
  <si>
    <t>四、其他资本性支出</t>
  </si>
  <si>
    <t>办公设备购置</t>
  </si>
  <si>
    <t>专用设备购置</t>
  </si>
  <si>
    <t>其他资本性支出</t>
  </si>
  <si>
    <t>支出合计</t>
  </si>
  <si>
    <r>
      <rPr>
        <sz val="18"/>
        <rFont val="Arial"/>
        <family val="2"/>
      </rPr>
      <t>2021</t>
    </r>
    <r>
      <rPr>
        <sz val="18"/>
        <rFont val="宋体"/>
        <family val="3"/>
        <charset val="134"/>
      </rPr>
      <t>年部门收入预算总表（</t>
    </r>
    <r>
      <rPr>
        <sz val="18"/>
        <rFont val="Arial"/>
        <family val="2"/>
      </rPr>
      <t>06</t>
    </r>
    <r>
      <rPr>
        <sz val="18"/>
        <rFont val="宋体"/>
        <family val="3"/>
        <charset val="134"/>
      </rPr>
      <t>表）</t>
    </r>
  </si>
  <si>
    <t>财政拨款</t>
  </si>
  <si>
    <t>退库</t>
  </si>
  <si>
    <t>一般公共预算拨款收入</t>
  </si>
  <si>
    <t>省补助收入</t>
  </si>
  <si>
    <t>615001温岭市科学技术局(本级)</t>
  </si>
  <si>
    <r>
      <rPr>
        <b/>
        <sz val="16"/>
        <rFont val="Arial"/>
        <family val="2"/>
      </rPr>
      <t>2021</t>
    </r>
    <r>
      <rPr>
        <b/>
        <sz val="16"/>
        <rFont val="宋体"/>
        <family val="3"/>
        <charset val="134"/>
      </rPr>
      <t>年部门支出预算总表（表</t>
    </r>
    <r>
      <rPr>
        <b/>
        <sz val="16"/>
        <rFont val="Arial"/>
        <family val="2"/>
      </rPr>
      <t>07</t>
    </r>
    <r>
      <rPr>
        <b/>
        <sz val="16"/>
        <rFont val="宋体"/>
        <family val="3"/>
        <charset val="134"/>
      </rPr>
      <t>）</t>
    </r>
  </si>
  <si>
    <t>上缴上级支出</t>
  </si>
  <si>
    <t>事业单位经营支出</t>
  </si>
  <si>
    <t>税金</t>
  </si>
  <si>
    <t>人员支出</t>
  </si>
  <si>
    <t>其他基本支出</t>
  </si>
  <si>
    <t>部门预算支出核定表(08)</t>
  </si>
  <si>
    <t>单位名称(项目类别/名称)</t>
  </si>
  <si>
    <t>功能科目名称</t>
  </si>
  <si>
    <t>合计</t>
  </si>
  <si>
    <t>国有资本经营预算收入</t>
  </si>
  <si>
    <t xml:space="preserve"> 温岭市科学技术局(本级)</t>
  </si>
  <si>
    <t xml:space="preserve">  基本支出</t>
  </si>
  <si>
    <t xml:space="preserve">   工资福利支出</t>
  </si>
  <si>
    <t xml:space="preserve">    工资福利支出</t>
  </si>
  <si>
    <t>机关事业单位基本养老保险缴费支出</t>
  </si>
  <si>
    <t>机关事业单位职业年金缴费支出</t>
  </si>
  <si>
    <t>行政运行</t>
  </si>
  <si>
    <t>其他科学技术管理事务支出</t>
  </si>
  <si>
    <t xml:space="preserve">   其他基本支出</t>
  </si>
  <si>
    <t xml:space="preserve">    其他基本支出</t>
  </si>
  <si>
    <t xml:space="preserve">   对个人和家庭的补助支出</t>
  </si>
  <si>
    <t xml:space="preserve">    对个人和家庭的补助支出</t>
  </si>
  <si>
    <t xml:space="preserve">  项目支出</t>
  </si>
  <si>
    <t xml:space="preserve">   专项公用类项目支出</t>
  </si>
  <si>
    <t xml:space="preserve">    档案管理费</t>
  </si>
  <si>
    <t>一般行政管理事务</t>
  </si>
  <si>
    <t xml:space="preserve">    科技动员工作运行经费</t>
  </si>
  <si>
    <t xml:space="preserve">    科技合作交流</t>
  </si>
  <si>
    <t>其他科技交流与合作支出</t>
  </si>
  <si>
    <t xml:space="preserve">    科技项目管理经费</t>
  </si>
  <si>
    <t xml:space="preserve">    信息化运行与维护费</t>
  </si>
  <si>
    <t xml:space="preserve">   政策性项目支出</t>
  </si>
  <si>
    <t xml:space="preserve">    “双创”平台奖补经费</t>
  </si>
  <si>
    <t>科技奖励</t>
  </si>
  <si>
    <t xml:space="preserve">    产学研合作项目奖励</t>
  </si>
  <si>
    <t>科技成果转化与扩散</t>
  </si>
  <si>
    <t xml:space="preserve">    高新技术企业认定奖励</t>
  </si>
  <si>
    <t xml:space="preserve">    江苏大学流体机械温岭研究院运行经费</t>
  </si>
  <si>
    <t>其他农业农村支出</t>
  </si>
  <si>
    <t xml:space="preserve">    晋江鞋业研发中心项目建设经费</t>
  </si>
  <si>
    <t>技术创新服务体系</t>
  </si>
  <si>
    <t xml:space="preserve">    科技创新券补助经费</t>
  </si>
  <si>
    <t xml:space="preserve">    科技创业服务中心补助奖励经费</t>
  </si>
  <si>
    <t xml:space="preserve">    科技创业服务中心运行管理费用</t>
  </si>
  <si>
    <t xml:space="preserve">    科技大市场</t>
  </si>
  <si>
    <t>其他科技条件与服务支出</t>
  </si>
  <si>
    <t xml:space="preserve">    科技特派员管理经费</t>
  </si>
  <si>
    <t xml:space="preserve">    科技型企业贷款贴息补助</t>
  </si>
  <si>
    <t xml:space="preserve">    农业科技项目</t>
  </si>
  <si>
    <t>其他应用研究支出</t>
  </si>
  <si>
    <t xml:space="preserve">    其他科技政策奖励</t>
  </si>
  <si>
    <t xml:space="preserve">    清华大学-浙江温岭电机与驱动系统联系研究中心</t>
  </si>
  <si>
    <t xml:space="preserve">    人才发展专项-人才政策兑现</t>
  </si>
  <si>
    <t>国际交流与合作</t>
  </si>
  <si>
    <t xml:space="preserve">    社会科技项目</t>
  </si>
  <si>
    <t>社会公益研究</t>
  </si>
  <si>
    <t xml:space="preserve">    台州市驻德国商务代表处工作经费</t>
  </si>
  <si>
    <t xml:space="preserve">    温岭（杭州）产业创新中心项目</t>
  </si>
  <si>
    <t xml:space="preserve">    温岭（杭州）智能制造创新中心</t>
  </si>
  <si>
    <t xml:space="preserve">    温岭（上海）国际创新中心项目</t>
  </si>
  <si>
    <t xml:space="preserve">    温岭德国海外创新孵化中心项目建设经费</t>
  </si>
  <si>
    <t xml:space="preserve">    温岭市科技企业孵化器建设经费</t>
  </si>
  <si>
    <t xml:space="preserve">    研发经费投入奖励</t>
  </si>
  <si>
    <t>专项科研试制</t>
  </si>
  <si>
    <t xml:space="preserve">    浙江温岭人才创业园运行经费</t>
  </si>
  <si>
    <t xml:space="preserve">    中轻检验认证（温岭）有限公司运营补助经费</t>
  </si>
  <si>
    <t xml:space="preserve">   发展建设类项目支出</t>
  </si>
  <si>
    <t xml:space="preserve">    办公设备购置费</t>
  </si>
  <si>
    <t>部门采购预算表(09)</t>
  </si>
  <si>
    <t>单位名称(支出项目 采购项目)</t>
  </si>
  <si>
    <t>采购项目</t>
  </si>
  <si>
    <t>采购目录</t>
  </si>
  <si>
    <t>采购类型</t>
  </si>
  <si>
    <t>规格与技术参数</t>
  </si>
  <si>
    <t>数量</t>
  </si>
  <si>
    <t>计量单位</t>
  </si>
  <si>
    <t>单价(元)</t>
  </si>
  <si>
    <t xml:space="preserve">   复印纸</t>
  </si>
  <si>
    <t>复印纸</t>
  </si>
  <si>
    <t>纸制文具及办公用品</t>
  </si>
  <si>
    <t>自行采购</t>
  </si>
  <si>
    <t>20</t>
  </si>
  <si>
    <t>箱</t>
  </si>
  <si>
    <t>15</t>
  </si>
  <si>
    <t xml:space="preserve">  办公设备购置费</t>
  </si>
  <si>
    <t xml:space="preserve">   办公桌</t>
  </si>
  <si>
    <t>办公桌</t>
  </si>
  <si>
    <t>其他家具用具</t>
  </si>
  <si>
    <t>1</t>
  </si>
  <si>
    <t>张</t>
  </si>
  <si>
    <t xml:space="preserve">   档案柜</t>
  </si>
  <si>
    <t>档案柜</t>
  </si>
  <si>
    <t>4</t>
  </si>
  <si>
    <t>只</t>
  </si>
  <si>
    <t xml:space="preserve">   国产打印机</t>
  </si>
  <si>
    <t>国产打印机</t>
  </si>
  <si>
    <t>其他打印设备</t>
  </si>
  <si>
    <t>台</t>
  </si>
  <si>
    <t xml:space="preserve">   国产电脑</t>
  </si>
  <si>
    <t>国产电脑</t>
  </si>
  <si>
    <t>台式计算机*^</t>
  </si>
  <si>
    <t>3</t>
  </si>
  <si>
    <t xml:space="preserve">   涉密电脑及软件</t>
  </si>
  <si>
    <t>涉密电脑及软件</t>
  </si>
  <si>
    <t>套</t>
  </si>
  <si>
    <t xml:space="preserve">   电视机</t>
  </si>
  <si>
    <t>电视机</t>
  </si>
  <si>
    <t>普通电视设备（电视机）*</t>
  </si>
  <si>
    <t xml:space="preserve">   茶杯消毒柜</t>
  </si>
  <si>
    <t>茶杯消毒柜</t>
  </si>
  <si>
    <t>其他厨卫用具*</t>
  </si>
  <si>
    <t xml:space="preserve">  科技大市场</t>
  </si>
  <si>
    <t xml:space="preserve">   科技大市场运营管理服务</t>
  </si>
  <si>
    <t>科技大市场运营管理服务</t>
  </si>
  <si>
    <t>其他信息技术服务</t>
  </si>
  <si>
    <t>项</t>
  </si>
  <si>
    <t>2021年三公经费额度表</t>
  </si>
  <si>
    <t>三公经费合计</t>
  </si>
  <si>
    <t>因公出国（境）经费</t>
  </si>
  <si>
    <t>公务用车运行维护费（含公务出行和车辆租赁经费）</t>
  </si>
  <si>
    <t>车辆购置经费</t>
  </si>
  <si>
    <t>615001科技局</t>
  </si>
  <si>
    <t>2021年部门预算财政拨款项目支出预算表（表11）</t>
  </si>
  <si>
    <t xml:space="preserve"> </t>
  </si>
  <si>
    <t>项目名称</t>
  </si>
  <si>
    <r>
      <rPr>
        <sz val="10"/>
        <color rgb="FF000000"/>
        <rFont val="Arial"/>
        <family val="2"/>
      </rPr>
      <t>镇(</t>
    </r>
    <r>
      <rPr>
        <sz val="10"/>
        <color rgb="FF000000"/>
        <rFont val="宋体"/>
        <family val="3"/>
        <charset val="134"/>
      </rPr>
      <t>街道</t>
    </r>
    <r>
      <rPr>
        <sz val="10"/>
        <color rgb="FF000000"/>
        <rFont val="Arial"/>
        <family val="2"/>
      </rPr>
      <t>)</t>
    </r>
    <r>
      <rPr>
        <sz val="10"/>
        <color rgb="FF000000"/>
        <rFont val="宋体"/>
        <family val="3"/>
        <charset val="134"/>
      </rPr>
      <t>补助</t>
    </r>
  </si>
  <si>
    <t>项目绩效目标</t>
  </si>
  <si>
    <t xml:space="preserve"> 温岭市科学技术局</t>
  </si>
  <si>
    <r>
      <t>温岭市科学技术局</t>
    </r>
    <r>
      <rPr>
        <b/>
        <sz val="10"/>
        <color rgb="FF000000"/>
        <rFont val="Arial"/>
        <family val="2"/>
      </rPr>
      <t>(</t>
    </r>
    <r>
      <rPr>
        <b/>
        <sz val="10"/>
        <color rgb="FF000000"/>
        <rFont val="宋体"/>
        <family val="3"/>
        <charset val="134"/>
      </rPr>
      <t>本级</t>
    </r>
    <r>
      <rPr>
        <b/>
        <sz val="10"/>
        <color rgb="FF000000"/>
        <rFont val="Arial"/>
        <family val="2"/>
      </rPr>
      <t>)</t>
    </r>
  </si>
  <si>
    <t>温岭市科技企业孵化器建设经费</t>
  </si>
  <si>
    <t>引进人才创业项目10个以上，强化项目孵化，促成成果
产业化。</t>
  </si>
  <si>
    <t>高新技术企业认定奖励</t>
  </si>
  <si>
    <t>新增高企76家以上，省级科技型企业253家以上。全社会发明专利申请量600件以上，推动企业加大研发投入，形成有效科技成果，提高高新技术产品占比，促进企业转型升级。</t>
  </si>
  <si>
    <t>产学研合作项目奖励</t>
  </si>
  <si>
    <t>签订产学研合作项目22项左右；实现科技成果转化15项以上；引进项目转化成功率75%以上。帮助企业通过工艺改进、技术升级和新产品开发，增强企业创新能力和市场竞争力。</t>
  </si>
  <si>
    <t>晋江鞋业研发中心项目建设经费</t>
  </si>
  <si>
    <t>入驻企业7家，引进鞋业设计人才、商品企划人才36人，设计新样品500款以上，200款以上投入生产。提升企业产品质量，降低鞋业成本，增加企业经济效益 。</t>
  </si>
  <si>
    <t>科技创新券补助经费</t>
  </si>
  <si>
    <t>全市预计发放创券600万元，使用300万元，兑现250万元，为企业提供服务3000批次。省级新产品立项500项以上。引导企业开展研发活动，降低企业创新成本，激发企业创新活力。</t>
  </si>
  <si>
    <t>科技创业服务中心补助奖励经费</t>
  </si>
  <si>
    <t>服务企业1000家（次）及以上，签订合同数不少于80项，合同金额不少于4000万元。发挥高校院所人力、技术资源，对接我市传统产业需求，服务我市企业，提升企业创新能力和技术水平，不断推动产学研合作。</t>
  </si>
  <si>
    <t>科技创业服务中心运行管理费用</t>
  </si>
  <si>
    <t>服务企业1000家（次）及以上，签订合同数不少于80项，合同金额不少于4000万元。不断提升中心影响力，促进高校院所与我市企业紧密合作，营造校企合作良好的社会氛围。</t>
  </si>
  <si>
    <t>农业科技项目</t>
  </si>
  <si>
    <t>通过项目引领与示范，不断农业特色产业创新能力，促进科技成果的转化和产业化，促进名特优农产品提升和规模化发展。引进新品种8个以上，引进和推广新技术8项以上，高校科研院所科技成果转化和推广5项以上。服务温岭市水产养殖业和食品加工业的发展，开展技术咨询、技术培训等服务活动，健全产业技术创新服务体系，培养农村乡土人才。</t>
  </si>
  <si>
    <t>其他科技政策奖励</t>
  </si>
  <si>
    <t>新增省级企业研究院3家；省级研发中心3家；台州市级研发中心10家；科技支行为科技型企业发放贷款10亿元以上。申报省级科技进步奖2项以上。激励企业开展技术攻关，加速科技成果转化，促进高新技术产业化。</t>
  </si>
  <si>
    <t>人才发展专项-人才政策兑现</t>
  </si>
  <si>
    <t>新增省级海外工程师3名，引进海外人才为企业解决技术管理难题15项以上，开发新产品10项以上。引进高层次外国人才，提升企业创新能力。</t>
  </si>
  <si>
    <t>社会科技项目</t>
  </si>
  <si>
    <t>台州市级医药卫生项目立项15项以上，省级立项1项。通过项目实施，加速我市医药卫生行业科技成果的转化与产业化，全面提高医药卫生行业的社会效应，促进和带动全市医药卫生行业进一步发展，提高节能减排意识。</t>
  </si>
  <si>
    <t>温岭（杭州）产业创新中心项目</t>
  </si>
  <si>
    <t>入驻企业8家，引进研发相关技术人员10人，新产品（含新技术）立项30项，研发强度达4%以上。促进资本、人才、技术等资源的双向流动，进一步提高我市企业技术研发和产品创新能力。</t>
  </si>
  <si>
    <t>温岭（杭州）智能制造创新中心</t>
  </si>
  <si>
    <t>引进科技创业项目7个，高层次人才引进若干，开展服务活动至少10场（次），引进高层次人才，不断充实我市人才储备库；提升飞地孵化器影响力，成为温岭在外招商引才的综合服务性平台。</t>
  </si>
  <si>
    <t>温岭德国海外创新孵化中心项目建设经费</t>
  </si>
  <si>
    <t>1、新增海外科技项目和人才储备数18个；2、引进、孵化或落地的科技创新（创业）人才或项目数2个（考虑到海外疫情情况，引进项目包含国内项目）；3、组织举办或协办各类科技创新交流或专业比赛活动场次10场；4、完成线上平台搭建。强化平台招才引智，加大与德国技术交流和企业人才对接，提升企业国际化水平。</t>
  </si>
  <si>
    <t>研发经费投入奖励</t>
  </si>
  <si>
    <t>1、全市研发投入增长30%。2、全市规模上工业企业研发建账覆盖率70%。3、研发经费奖励家数100家，其它研发强度占比达4%的企业补助不少于200家。引导企业加大研发投入，形成“多研发、多奖励”的氛围，促进企业加快转型升级。</t>
  </si>
  <si>
    <t>浙江温岭人才创业园运行经费</t>
  </si>
  <si>
    <t>在孵化项目10家及以上，新引进项目家数1家及以上，在
孵企业技工贸收入5000万元及以上。保障园区正常运营及入驻项目的后勤服务，为入驻项目提供一个良好的创业创新环境；初步形成以高端智能装备制造为主导的具有鲜明行业特色的人才创业园品牌，成为温岭人才项目招引的主阵地，科技创新的新高地，服务温岭高质量发展。</t>
  </si>
  <si>
    <t>“双创”平台奖补经费</t>
  </si>
  <si>
    <t>新增台州市级以上科技企业孵化器（众创空间、星创天
地）2家。营造创业创新氛围，壮大创业创新平台基础，为初创型企业（创业者）提供成长舞台。</t>
  </si>
  <si>
    <t>江苏大学流体机械温岭研究院运行经费</t>
  </si>
  <si>
    <t>每年实验室固定资产投资不少于150万元，解决产业共性
技术难题2个；每年服务温岭市企业200余家，签定各类合同30份，合同金额不少于1000万元；自主或协助企业申报发明专利30件；组织各类培训6场次；五年内培训设计研发、检验检测培训人员约2000余人次，标准编制培训约500余人次，接班人培养100余人。五年内引进高层次人才2名以上。</t>
  </si>
  <si>
    <t>科技大市场</t>
  </si>
  <si>
    <t>新注册会员30家以上；搜集企业技术需求，难题上网数120项以上；促成网上签约数50项以上，合同成交额3000万元以上。技术合同认定登记100项以上，合同成交额3亿元以上。通过政府引导、市场配置、模式创新、政策支撑、服务集成形成科技资源统筹管理。</t>
  </si>
  <si>
    <t>科技特派员管理经费</t>
  </si>
  <si>
    <t>根据产业需求，发挥科技特派员的技术特长，帮助农民提高文化素养和致富本领，推动农村科技服务。</t>
  </si>
  <si>
    <t>科技型企业贷款贴息补助</t>
  </si>
  <si>
    <t>预计2021年全市科技支行为科技型企业发放贷款10亿元
以上，缓解企业融资难题，减轻企业负担。</t>
  </si>
  <si>
    <t>清华大学-浙江温岭电机与驱动系统联合研究中心</t>
  </si>
  <si>
    <t>研究中心以电机-驱动-泵系统为对象，完成2020年制订
的工作计划（完成包括高效高速永磁电机设计、优化与研制在内的5个项目研发）；制订2021年工作计划，确定项目清单并启动研发。在行业关键性共性技术攻关上取得突破，服务全市泵与电机行业发展、提升。</t>
  </si>
  <si>
    <t>温岭（上海）国际创新中心项目</t>
  </si>
  <si>
    <t>引进科技创业项目5项；落地温岭产业化企业不低于1家；引进的项目税收总额不低于总费用的15%。打造成为我市融入长三角一体化开放创新的品牌，展示温岭产业环境和政策的窗口，科技人才引入和科技产业引进的招商平台，高科技企业和产业化企业的培育基地，传统优势产业提质升级的赋能平台。</t>
  </si>
  <si>
    <t>台州市驻德国商务代表处工作经费</t>
  </si>
  <si>
    <t>以德国为工作中心,促进德国等欧洲国家与温岭民营企业
的合作，寻找我市企业在德国及周边国家可兼并重组的标的对象，协助国外意向投资方与我市企业做好对接，收集、整理、筛选、跟踪双向投资合作项目，积极推动项目落地。</t>
  </si>
  <si>
    <t>中轻检验认证（温岭）有限公司运营补助经费</t>
  </si>
  <si>
    <t>建设第一期（三年），建成科技研发、标准检测、技术
培训、信息媒体、设计推广、市场营销等6大中心。专业技术人员达到约25人，实验设备投入600万元以上，服务温岭企业500家以上。开展研发设计-质量检测-技术培训-推广营销全方位服务。建设鞋业创新服务综合体，提升产业技术水平，增加劳动力就业。</t>
  </si>
  <si>
    <t>档案管理费</t>
  </si>
  <si>
    <r>
      <t>完成</t>
    </r>
    <r>
      <rPr>
        <sz val="9"/>
        <color rgb="FF000000"/>
        <rFont val="Times New Roman"/>
        <family val="1"/>
      </rPr>
      <t>2020</t>
    </r>
    <r>
      <rPr>
        <sz val="9"/>
        <color rgb="FF000000"/>
        <rFont val="宋体"/>
        <family val="3"/>
        <charset val="134"/>
      </rPr>
      <t>年文书档案、会计档案、照片档案收集归档工作，档案管理进一步规范。</t>
    </r>
  </si>
  <si>
    <t>科技动员工作运行经费</t>
  </si>
  <si>
    <t>开展数据调查、国防宣传等各项科技动员工作任务，确保组织机构健全完善，保障队伍精干管用，不断增强支前保障能力。</t>
  </si>
  <si>
    <t>科技合作交流</t>
  </si>
  <si>
    <t>高校、科研院所及企业来温岭科技交流活动及外地交流
活动30批次、200人次及以上。为企业与高校牵线搭桥，形成良好的产学研合作氛围。</t>
  </si>
  <si>
    <t>科技项目管理经费</t>
  </si>
  <si>
    <t>项目评审的公正、公平、公开、科学，项目使用过程合
法合规，有效使用。</t>
  </si>
  <si>
    <t>信息化运行与维护费</t>
  </si>
  <si>
    <t>1、入库企业600家；2、实现有研发支出的规上工业企业
享受研发加计扣除政策80%。</t>
  </si>
  <si>
    <t>办公设备购置费</t>
  </si>
  <si>
    <t>完成国产机替代工作及其它办公设备的购置工作，设备
利用率为100%。</t>
  </si>
  <si>
    <t>注：温岭市科学技术局为2021年上会部门。</t>
  </si>
  <si>
    <t>单位：温岭市科学技术局</t>
    <phoneticPr fontId="36" type="noConversion"/>
  </si>
</sst>
</file>

<file path=xl/styles.xml><?xml version="1.0" encoding="utf-8"?>
<styleSheet xmlns="http://schemas.openxmlformats.org/spreadsheetml/2006/main">
  <numFmts count="6">
    <numFmt numFmtId="43" formatCode="_ * #,##0.00_ ;_ * \-#,##0.00_ ;_ * &quot;-&quot;??_ ;_ @_ "/>
    <numFmt numFmtId="176" formatCode="#,##0.00_ "/>
    <numFmt numFmtId="177" formatCode="0.00_ "/>
    <numFmt numFmtId="178" formatCode="0_);[Red]\(0\)"/>
    <numFmt numFmtId="179" formatCode="0.00_ ;[Red]\-0.00\ "/>
    <numFmt numFmtId="180" formatCode="#,##0.00_);[Red]\-#,##0.00"/>
  </numFmts>
  <fonts count="37">
    <font>
      <sz val="11"/>
      <color theme="1"/>
      <name val="宋体"/>
      <charset val="134"/>
      <scheme val="minor"/>
    </font>
    <font>
      <sz val="18"/>
      <color rgb="FF000000"/>
      <name val="黑体"/>
      <family val="3"/>
      <charset val="134"/>
    </font>
    <font>
      <sz val="10"/>
      <color rgb="FF000000"/>
      <name val="仿宋_GB2312"/>
      <charset val="134"/>
    </font>
    <font>
      <sz val="10"/>
      <color rgb="FF000000"/>
      <name val="宋体"/>
      <family val="3"/>
      <charset val="134"/>
    </font>
    <font>
      <sz val="10"/>
      <color rgb="FF000000"/>
      <name val="Arial"/>
      <family val="2"/>
    </font>
    <font>
      <b/>
      <sz val="10"/>
      <color rgb="FF000000"/>
      <name val="宋体"/>
      <family val="3"/>
      <charset val="134"/>
    </font>
    <font>
      <sz val="9"/>
      <color rgb="FF000000"/>
      <name val="宋体"/>
      <family val="3"/>
      <charset val="134"/>
      <scheme val="minor"/>
    </font>
    <font>
      <b/>
      <sz val="9"/>
      <name val="宋体"/>
      <family val="3"/>
      <charset val="134"/>
    </font>
    <font>
      <sz val="9"/>
      <name val="宋体"/>
      <family val="3"/>
      <charset val="134"/>
    </font>
    <font>
      <sz val="9"/>
      <color theme="1"/>
      <name val="宋体"/>
      <family val="3"/>
      <charset val="134"/>
      <scheme val="minor"/>
    </font>
    <font>
      <b/>
      <sz val="9"/>
      <color theme="1"/>
      <name val="宋体"/>
      <family val="3"/>
      <charset val="134"/>
      <scheme val="minor"/>
    </font>
    <font>
      <sz val="10"/>
      <name val="宋体"/>
      <family val="3"/>
      <charset val="134"/>
    </font>
    <font>
      <sz val="9"/>
      <color rgb="FF000000"/>
      <name val="宋体"/>
      <family val="3"/>
      <charset val="134"/>
    </font>
    <font>
      <b/>
      <sz val="18"/>
      <name val="黑体"/>
      <family val="3"/>
      <charset val="134"/>
    </font>
    <font>
      <sz val="18"/>
      <name val="方正大标宋简体"/>
      <charset val="134"/>
    </font>
    <font>
      <sz val="12"/>
      <name val="方正大标宋简体"/>
      <charset val="134"/>
    </font>
    <font>
      <sz val="12"/>
      <name val="黑体"/>
      <family val="3"/>
      <charset val="134"/>
    </font>
    <font>
      <b/>
      <sz val="12"/>
      <name val="黑体"/>
      <family val="3"/>
      <charset val="134"/>
    </font>
    <font>
      <sz val="11"/>
      <name val="宋体"/>
      <family val="3"/>
      <charset val="134"/>
    </font>
    <font>
      <b/>
      <sz val="16"/>
      <name val="宋体"/>
      <family val="3"/>
      <charset val="134"/>
    </font>
    <font>
      <b/>
      <sz val="18"/>
      <name val="宋体"/>
      <family val="3"/>
      <charset val="134"/>
    </font>
    <font>
      <b/>
      <sz val="16"/>
      <name val="Arial"/>
      <family val="2"/>
    </font>
    <font>
      <sz val="12"/>
      <name val="宋体"/>
      <family val="3"/>
      <charset val="134"/>
    </font>
    <font>
      <b/>
      <sz val="10"/>
      <name val="宋体"/>
      <family val="3"/>
      <charset val="134"/>
    </font>
    <font>
      <b/>
      <sz val="9"/>
      <name val="Arial"/>
      <family val="2"/>
    </font>
    <font>
      <sz val="18"/>
      <name val="Arial"/>
      <family val="2"/>
    </font>
    <font>
      <b/>
      <sz val="16"/>
      <name val="方正楷体_GBK"/>
      <family val="4"/>
      <charset val="134"/>
    </font>
    <font>
      <sz val="12"/>
      <name val="Arial"/>
      <family val="2"/>
    </font>
    <font>
      <sz val="10"/>
      <name val="Arial"/>
      <family val="2"/>
    </font>
    <font>
      <b/>
      <sz val="9"/>
      <name val="宋体"/>
      <family val="3"/>
      <charset val="134"/>
      <scheme val="minor"/>
    </font>
    <font>
      <sz val="16"/>
      <name val="楷体_GB2312"/>
      <family val="3"/>
      <charset val="134"/>
    </font>
    <font>
      <sz val="10.5"/>
      <name val="Calibri"/>
      <family val="2"/>
    </font>
    <font>
      <b/>
      <sz val="16"/>
      <name val="楷体_GB2312"/>
      <family val="3"/>
      <charset val="134"/>
    </font>
    <font>
      <b/>
      <sz val="10"/>
      <color rgb="FF000000"/>
      <name val="Arial"/>
      <family val="2"/>
    </font>
    <font>
      <sz val="9"/>
      <color rgb="FF000000"/>
      <name val="Times New Roman"/>
      <family val="1"/>
    </font>
    <font>
      <sz val="18"/>
      <name val="宋体"/>
      <family val="3"/>
      <charset val="134"/>
    </font>
    <font>
      <sz val="9"/>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auto="1"/>
      </left>
      <right style="thin">
        <color auto="1"/>
      </right>
      <top style="thin">
        <color auto="1"/>
      </top>
      <bottom/>
      <diagonal/>
    </border>
  </borders>
  <cellStyleXfs count="1">
    <xf numFmtId="0" fontId="0" fillId="0" borderId="0">
      <alignment vertical="center"/>
    </xf>
  </cellStyleXfs>
  <cellXfs count="127">
    <xf numFmtId="0" fontId="0" fillId="0" borderId="0" xfId="0">
      <alignment vertical="center"/>
    </xf>
    <xf numFmtId="0" fontId="2" fillId="0" borderId="0" xfId="0" applyFont="1" applyFill="1" applyAlignment="1">
      <alignment horizontal="center" vertical="center"/>
    </xf>
    <xf numFmtId="0" fontId="0" fillId="0" borderId="0" xfId="0" applyFont="1" applyFill="1" applyAlignment="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43" fontId="6" fillId="0" borderId="1" xfId="0" applyNumberFormat="1" applyFont="1" applyFill="1" applyBorder="1" applyAlignment="1">
      <alignment horizontal="right" vertical="center" wrapText="1"/>
    </xf>
    <xf numFmtId="177" fontId="6" fillId="0" borderId="1" xfId="0" applyNumberFormat="1" applyFont="1" applyFill="1" applyBorder="1" applyAlignment="1">
      <alignment horizontal="right" vertical="center" wrapText="1"/>
    </xf>
    <xf numFmtId="0" fontId="0" fillId="0" borderId="1" xfId="0" applyBorder="1">
      <alignment vertical="center"/>
    </xf>
    <xf numFmtId="0" fontId="7" fillId="0" borderId="1" xfId="0" applyNumberFormat="1" applyFont="1" applyBorder="1" applyAlignment="1">
      <alignment horizontal="left" vertical="center" wrapText="1"/>
    </xf>
    <xf numFmtId="4" fontId="8" fillId="0" borderId="1" xfId="0" applyNumberFormat="1" applyFont="1" applyBorder="1" applyAlignment="1">
      <alignment horizontal="right" vertical="center"/>
    </xf>
    <xf numFmtId="43" fontId="9" fillId="0" borderId="1" xfId="0" applyNumberFormat="1" applyFont="1" applyBorder="1">
      <alignment vertical="center"/>
    </xf>
    <xf numFmtId="0" fontId="0" fillId="0" borderId="1" xfId="0" applyBorder="1">
      <alignment vertical="center"/>
    </xf>
    <xf numFmtId="0" fontId="10" fillId="0" borderId="1" xfId="0" applyFont="1" applyBorder="1">
      <alignment vertical="center"/>
    </xf>
    <xf numFmtId="43" fontId="9" fillId="0" borderId="1" xfId="0" applyNumberFormat="1" applyFont="1" applyBorder="1">
      <alignment vertical="center"/>
    </xf>
    <xf numFmtId="0" fontId="10" fillId="0" borderId="1" xfId="0" applyFont="1" applyBorder="1">
      <alignment vertical="center"/>
    </xf>
    <xf numFmtId="43" fontId="9" fillId="0" borderId="1" xfId="0" applyNumberFormat="1" applyFont="1" applyBorder="1">
      <alignment vertical="center"/>
    </xf>
    <xf numFmtId="0" fontId="9" fillId="0" borderId="1" xfId="0" applyFont="1" applyBorder="1" applyAlignment="1">
      <alignment vertical="center" wrapText="1"/>
    </xf>
    <xf numFmtId="0" fontId="9" fillId="0" borderId="1" xfId="0" applyFont="1" applyBorder="1" applyAlignment="1">
      <alignment vertical="center" wrapText="1"/>
    </xf>
    <xf numFmtId="0" fontId="11" fillId="0" borderId="1" xfId="0" applyFont="1" applyFill="1" applyBorder="1" applyAlignment="1">
      <alignment vertical="center" wrapText="1"/>
    </xf>
    <xf numFmtId="0" fontId="12" fillId="0" borderId="0" xfId="0" applyFont="1" applyAlignment="1">
      <alignment horizontal="justify" vertical="center"/>
    </xf>
    <xf numFmtId="0" fontId="9" fillId="0" borderId="1" xfId="0" applyFont="1" applyBorder="1" applyAlignment="1">
      <alignment vertical="center" wrapText="1"/>
    </xf>
    <xf numFmtId="0" fontId="9" fillId="0" borderId="1" xfId="0" applyFont="1" applyBorder="1" applyAlignment="1">
      <alignment vertical="center" wrapText="1"/>
    </xf>
    <xf numFmtId="0" fontId="12" fillId="0" borderId="1" xfId="0" applyFont="1" applyBorder="1" applyAlignment="1">
      <alignment horizontal="justify" vertical="center"/>
    </xf>
    <xf numFmtId="0" fontId="12" fillId="0" borderId="1" xfId="0" applyFont="1" applyBorder="1" applyAlignment="1">
      <alignment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178" fontId="18" fillId="0" borderId="1" xfId="0" applyNumberFormat="1" applyFont="1" applyFill="1" applyBorder="1" applyAlignment="1">
      <alignment horizontal="center" vertical="center" wrapText="1"/>
    </xf>
    <xf numFmtId="179" fontId="18" fillId="0" borderId="1" xfId="0" applyNumberFormat="1" applyFont="1" applyFill="1" applyBorder="1" applyAlignment="1">
      <alignment horizontal="center" vertical="center" wrapText="1"/>
    </xf>
    <xf numFmtId="177" fontId="18" fillId="0" borderId="1" xfId="0" applyNumberFormat="1" applyFont="1" applyFill="1" applyBorder="1" applyAlignment="1">
      <alignment horizontal="center" vertical="center" wrapText="1"/>
    </xf>
    <xf numFmtId="0" fontId="8" fillId="2" borderId="2" xfId="0" applyNumberFormat="1" applyFont="1" applyFill="1" applyBorder="1" applyAlignment="1" applyProtection="1">
      <alignment vertical="center"/>
    </xf>
    <xf numFmtId="0" fontId="8" fillId="0" borderId="0" xfId="0" applyFont="1" applyFill="1" applyAlignment="1"/>
    <xf numFmtId="0"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xf>
    <xf numFmtId="4" fontId="8" fillId="0" borderId="1" xfId="0" applyNumberFormat="1" applyFont="1" applyFill="1" applyBorder="1" applyAlignment="1" applyProtection="1">
      <alignment horizontal="left" vertical="center"/>
    </xf>
    <xf numFmtId="0"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xf>
    <xf numFmtId="4" fontId="8" fillId="0" borderId="1" xfId="0" applyNumberFormat="1" applyFont="1" applyFill="1" applyBorder="1" applyAlignment="1" applyProtection="1">
      <alignment horizontal="right" vertical="center"/>
    </xf>
    <xf numFmtId="0" fontId="8" fillId="0" borderId="2" xfId="0" applyNumberFormat="1" applyFont="1" applyFill="1" applyBorder="1" applyAlignment="1" applyProtection="1">
      <alignment vertical="center"/>
    </xf>
    <xf numFmtId="0" fontId="8" fillId="0" borderId="2" xfId="0" applyNumberFormat="1" applyFont="1" applyFill="1" applyBorder="1" applyAlignment="1" applyProtection="1">
      <alignment horizontal="right" vertical="center"/>
    </xf>
    <xf numFmtId="0" fontId="8" fillId="2" borderId="0" xfId="0" applyNumberFormat="1" applyFont="1" applyFill="1" applyBorder="1" applyAlignment="1" applyProtection="1">
      <alignment horizontal="left" vertical="center" indent="1"/>
    </xf>
    <xf numFmtId="0" fontId="8"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right" vertical="center"/>
    </xf>
    <xf numFmtId="0" fontId="7" fillId="0" borderId="1" xfId="0" applyNumberFormat="1" applyFont="1" applyFill="1" applyBorder="1" applyAlignment="1" applyProtection="1">
      <alignment horizontal="left" vertical="center" indent="3"/>
    </xf>
    <xf numFmtId="0" fontId="7"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center" vertical="center" wrapText="1"/>
    </xf>
    <xf numFmtId="0" fontId="22" fillId="0" borderId="0" xfId="0" applyFont="1" applyFill="1" applyAlignment="1"/>
    <xf numFmtId="0" fontId="23" fillId="0" borderId="0" xfId="0" applyFont="1" applyFill="1" applyAlignment="1"/>
    <xf numFmtId="0" fontId="2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2" fillId="0" borderId="1" xfId="0" applyFont="1" applyFill="1" applyBorder="1" applyAlignment="1">
      <alignment horizontal="left"/>
    </xf>
    <xf numFmtId="0" fontId="22" fillId="0" borderId="1" xfId="0" applyFont="1" applyFill="1" applyBorder="1" applyAlignment="1">
      <alignment horizontal="right"/>
    </xf>
    <xf numFmtId="0" fontId="22" fillId="0" borderId="1" xfId="0" applyNumberFormat="1" applyFont="1" applyFill="1" applyBorder="1" applyAlignment="1">
      <alignment horizontal="right"/>
    </xf>
    <xf numFmtId="0" fontId="22" fillId="0" borderId="1" xfId="0" applyFont="1" applyFill="1" applyBorder="1" applyAlignment="1">
      <alignment horizontal="left" indent="1"/>
    </xf>
    <xf numFmtId="0" fontId="22" fillId="0" borderId="5" xfId="0" applyFont="1" applyFill="1" applyBorder="1" applyAlignment="1">
      <alignment horizontal="center" vertical="center" wrapText="1"/>
    </xf>
    <xf numFmtId="0" fontId="22" fillId="0" borderId="1" xfId="0" applyNumberFormat="1" applyFont="1" applyFill="1" applyBorder="1" applyAlignment="1"/>
    <xf numFmtId="0" fontId="11" fillId="0" borderId="9" xfId="0" applyFont="1" applyFill="1" applyBorder="1" applyAlignment="1">
      <alignment horizontal="center"/>
    </xf>
    <xf numFmtId="0" fontId="11" fillId="0" borderId="0" xfId="0" applyNumberFormat="1" applyFont="1" applyFill="1" applyAlignment="1">
      <alignment vertical="center" wrapText="1"/>
    </xf>
    <xf numFmtId="0" fontId="11" fillId="0" borderId="0" xfId="0" applyNumberFormat="1" applyFont="1" applyFill="1" applyAlignment="1">
      <alignment horizontal="right" vertical="center"/>
    </xf>
    <xf numFmtId="0" fontId="11" fillId="0" borderId="1" xfId="0" applyNumberFormat="1" applyFont="1" applyFill="1" applyBorder="1" applyAlignment="1">
      <alignment horizontal="center" vertical="center"/>
    </xf>
    <xf numFmtId="0" fontId="11" fillId="0" borderId="1" xfId="0" applyNumberFormat="1" applyFont="1" applyFill="1" applyBorder="1" applyAlignment="1">
      <alignment vertical="center"/>
    </xf>
    <xf numFmtId="176"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indent="2"/>
    </xf>
    <xf numFmtId="0" fontId="11" fillId="0" borderId="1" xfId="0" applyFont="1" applyFill="1" applyBorder="1" applyAlignment="1">
      <alignment horizontal="left" vertical="center" indent="2"/>
    </xf>
    <xf numFmtId="0" fontId="11" fillId="0" borderId="1" xfId="0" applyNumberFormat="1" applyFont="1" applyFill="1" applyBorder="1" applyAlignment="1">
      <alignment horizontal="left" vertical="center"/>
    </xf>
    <xf numFmtId="0" fontId="27" fillId="0" borderId="0" xfId="0" applyFont="1" applyFill="1" applyBorder="1" applyAlignment="1">
      <alignment vertical="center" wrapText="1"/>
    </xf>
    <xf numFmtId="40" fontId="28" fillId="0" borderId="0" xfId="0" applyNumberFormat="1" applyFont="1" applyFill="1" applyAlignment="1"/>
    <xf numFmtId="40" fontId="27" fillId="0" borderId="0" xfId="0" applyNumberFormat="1" applyFont="1" applyFill="1" applyBorder="1" applyAlignment="1">
      <alignment vertical="center"/>
    </xf>
    <xf numFmtId="40" fontId="22" fillId="0" borderId="0" xfId="0" applyNumberFormat="1" applyFont="1" applyFill="1" applyBorder="1" applyAlignment="1">
      <alignment vertical="center"/>
    </xf>
    <xf numFmtId="0" fontId="29" fillId="0" borderId="11" xfId="0" applyFont="1" applyFill="1" applyBorder="1" applyAlignment="1">
      <alignment horizontal="center" vertical="center" wrapText="1"/>
    </xf>
    <xf numFmtId="40" fontId="23" fillId="0" borderId="11" xfId="0" applyNumberFormat="1" applyFont="1" applyFill="1" applyBorder="1" applyAlignment="1">
      <alignment horizontal="center" vertical="center"/>
    </xf>
    <xf numFmtId="40" fontId="29" fillId="0" borderId="11" xfId="0" applyNumberFormat="1" applyFont="1" applyFill="1" applyBorder="1" applyAlignment="1">
      <alignment horizontal="center" vertical="center"/>
    </xf>
    <xf numFmtId="0" fontId="11" fillId="0" borderId="1" xfId="0" applyFont="1" applyFill="1" applyBorder="1" applyAlignment="1">
      <alignment horizontal="left"/>
    </xf>
    <xf numFmtId="0" fontId="28" fillId="0" borderId="1" xfId="0" applyNumberFormat="1" applyFont="1" applyFill="1" applyBorder="1" applyAlignment="1"/>
    <xf numFmtId="0" fontId="28" fillId="0" borderId="1" xfId="0" applyFont="1" applyFill="1" applyBorder="1" applyAlignment="1">
      <alignment horizontal="left" indent="1"/>
    </xf>
    <xf numFmtId="0" fontId="28" fillId="0" borderId="1" xfId="0" applyFont="1" applyFill="1" applyBorder="1" applyAlignment="1">
      <alignment horizontal="left" indent="2"/>
    </xf>
    <xf numFmtId="0" fontId="28" fillId="0" borderId="1" xfId="0" applyFont="1" applyFill="1" applyBorder="1" applyAlignment="1">
      <alignment horizontal="left" indent="3"/>
    </xf>
    <xf numFmtId="40" fontId="22" fillId="0" borderId="0" xfId="0" applyNumberFormat="1" applyFont="1" applyFill="1" applyAlignment="1"/>
    <xf numFmtId="0" fontId="11" fillId="0" borderId="1" xfId="0" applyNumberFormat="1" applyFont="1" applyFill="1" applyBorder="1" applyAlignment="1"/>
    <xf numFmtId="0" fontId="11" fillId="0" borderId="1" xfId="0" applyFont="1" applyFill="1" applyBorder="1" applyAlignment="1">
      <alignment horizontal="left" indent="1"/>
    </xf>
    <xf numFmtId="0" fontId="11" fillId="0" borderId="1" xfId="0" applyFont="1" applyFill="1" applyBorder="1" applyAlignment="1">
      <alignment horizontal="left" indent="2"/>
    </xf>
    <xf numFmtId="0" fontId="22" fillId="0" borderId="0" xfId="0" applyFont="1" applyFill="1" applyAlignment="1">
      <alignment vertical="center"/>
    </xf>
    <xf numFmtId="0" fontId="31" fillId="0" borderId="0" xfId="0" applyFont="1" applyFill="1" applyBorder="1" applyAlignment="1"/>
    <xf numFmtId="0" fontId="8" fillId="0" borderId="0" xfId="0" applyFont="1" applyFill="1" applyBorder="1" applyAlignment="1">
      <alignment horizontal="right"/>
    </xf>
    <xf numFmtId="49" fontId="7" fillId="0" borderId="1" xfId="0" applyNumberFormat="1" applyFont="1" applyFill="1" applyBorder="1" applyAlignment="1">
      <alignment horizontal="center" vertical="center"/>
    </xf>
    <xf numFmtId="49" fontId="8" fillId="0" borderId="1" xfId="0" applyNumberFormat="1" applyFont="1" applyFill="1" applyBorder="1" applyAlignment="1">
      <alignment horizontal="left" vertical="center" wrapText="1"/>
    </xf>
    <xf numFmtId="180" fontId="8" fillId="0" borderId="1" xfId="0" applyNumberFormat="1" applyFont="1" applyFill="1" applyBorder="1" applyAlignment="1">
      <alignment vertical="center"/>
    </xf>
    <xf numFmtId="180" fontId="8" fillId="0" borderId="1" xfId="0" applyNumberFormat="1" applyFont="1" applyFill="1" applyBorder="1" applyAlignment="1">
      <alignment horizontal="right" vertical="center"/>
    </xf>
    <xf numFmtId="49" fontId="8" fillId="0" borderId="1" xfId="0" applyNumberFormat="1" applyFont="1" applyFill="1" applyBorder="1" applyAlignment="1">
      <alignment horizontal="center" vertical="center"/>
    </xf>
    <xf numFmtId="49" fontId="8" fillId="0" borderId="0" xfId="0" applyNumberFormat="1" applyFont="1" applyFill="1" applyBorder="1" applyAlignment="1">
      <alignment horizontal="right" vertical="center"/>
    </xf>
    <xf numFmtId="4" fontId="8" fillId="0" borderId="1" xfId="0" applyNumberFormat="1" applyFont="1" applyFill="1" applyBorder="1" applyAlignment="1">
      <alignment vertical="center"/>
    </xf>
    <xf numFmtId="4" fontId="8" fillId="0" borderId="1" xfId="0" applyNumberFormat="1" applyFont="1" applyFill="1" applyBorder="1" applyAlignment="1">
      <alignment horizontal="right" vertical="center"/>
    </xf>
    <xf numFmtId="49" fontId="8" fillId="3" borderId="0" xfId="0" applyNumberFormat="1" applyFont="1" applyFill="1" applyBorder="1" applyAlignment="1">
      <alignment horizontal="left" vertical="center"/>
    </xf>
    <xf numFmtId="0" fontId="22" fillId="0" borderId="0" xfId="0" applyFont="1" applyFill="1" applyAlignment="1"/>
    <xf numFmtId="49" fontId="7" fillId="0" borderId="1" xfId="0" applyNumberFormat="1" applyFont="1" applyFill="1" applyBorder="1" applyAlignment="1">
      <alignment horizontal="center" vertical="center"/>
    </xf>
    <xf numFmtId="49" fontId="32" fillId="0" borderId="0" xfId="0" applyNumberFormat="1" applyFont="1" applyFill="1" applyBorder="1" applyAlignment="1">
      <alignment horizontal="center" vertical="center"/>
    </xf>
    <xf numFmtId="0" fontId="8" fillId="3" borderId="0" xfId="0" applyFont="1" applyFill="1" applyBorder="1" applyAlignment="1">
      <alignment horizontal="left"/>
    </xf>
    <xf numFmtId="0" fontId="30"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5" fillId="0" borderId="0" xfId="0" applyNumberFormat="1" applyFont="1" applyFill="1" applyAlignment="1">
      <alignment horizontal="center" vertical="center"/>
    </xf>
    <xf numFmtId="0" fontId="25" fillId="0" borderId="0" xfId="0" applyFont="1" applyFill="1" applyAlignment="1">
      <alignment horizontal="center" vertical="center"/>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1" fillId="0" borderId="0" xfId="0" applyFont="1" applyFill="1" applyAlignment="1">
      <alignment horizontal="center"/>
    </xf>
    <xf numFmtId="0" fontId="7"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0"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center" vertical="center"/>
    </xf>
    <xf numFmtId="0" fontId="13" fillId="0" borderId="0" xfId="0"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38" fontId="17"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23"/>
  <sheetViews>
    <sheetView tabSelected="1" workbookViewId="0">
      <selection activeCell="A3" sqref="A3:B3"/>
    </sheetView>
  </sheetViews>
  <sheetFormatPr defaultColWidth="9" defaultRowHeight="13.5"/>
  <cols>
    <col min="1" max="4" width="23.625" customWidth="1"/>
  </cols>
  <sheetData>
    <row r="1" spans="1:4">
      <c r="A1" s="97" t="s">
        <v>0</v>
      </c>
      <c r="B1" s="95"/>
      <c r="C1" s="95"/>
      <c r="D1" s="95"/>
    </row>
    <row r="2" spans="1:4">
      <c r="A2" s="95"/>
      <c r="B2" s="95"/>
      <c r="C2" s="95"/>
      <c r="D2" s="95"/>
    </row>
    <row r="3" spans="1:4" ht="21.95" customHeight="1">
      <c r="A3" s="94" t="s">
        <v>327</v>
      </c>
      <c r="B3" s="95"/>
      <c r="C3" s="48"/>
      <c r="D3" s="91" t="s">
        <v>2</v>
      </c>
    </row>
    <row r="4" spans="1:4" ht="21.95" customHeight="1">
      <c r="A4" s="96" t="s">
        <v>3</v>
      </c>
      <c r="B4" s="96"/>
      <c r="C4" s="96" t="s">
        <v>4</v>
      </c>
      <c r="D4" s="96"/>
    </row>
    <row r="5" spans="1:4" ht="21.95" customHeight="1">
      <c r="A5" s="86" t="s">
        <v>5</v>
      </c>
      <c r="B5" s="86" t="s">
        <v>6</v>
      </c>
      <c r="C5" s="86" t="s">
        <v>5</v>
      </c>
      <c r="D5" s="86" t="s">
        <v>6</v>
      </c>
    </row>
    <row r="6" spans="1:4" ht="21.95" customHeight="1">
      <c r="A6" s="87" t="s">
        <v>7</v>
      </c>
      <c r="B6" s="88">
        <v>109128541.2</v>
      </c>
      <c r="C6" s="87" t="s">
        <v>8</v>
      </c>
      <c r="D6" s="89">
        <f>SUM(D7:D9)</f>
        <v>5088541.2</v>
      </c>
    </row>
    <row r="7" spans="1:4" ht="21.95" customHeight="1">
      <c r="A7" s="87" t="s">
        <v>9</v>
      </c>
      <c r="B7" s="88">
        <v>100000</v>
      </c>
      <c r="C7" s="87" t="s">
        <v>10</v>
      </c>
      <c r="D7" s="89">
        <v>4379491.2</v>
      </c>
    </row>
    <row r="8" spans="1:4" ht="21.95" customHeight="1">
      <c r="A8" s="87" t="s">
        <v>11</v>
      </c>
      <c r="B8" s="88"/>
      <c r="C8" s="87" t="s">
        <v>12</v>
      </c>
      <c r="D8" s="89">
        <v>615460</v>
      </c>
    </row>
    <row r="9" spans="1:4" ht="21.95" customHeight="1">
      <c r="A9" s="87" t="s">
        <v>13</v>
      </c>
      <c r="B9" s="88"/>
      <c r="C9" s="87" t="s">
        <v>14</v>
      </c>
      <c r="D9" s="89">
        <v>93590</v>
      </c>
    </row>
    <row r="10" spans="1:4" ht="21.95" customHeight="1">
      <c r="A10" s="87" t="s">
        <v>15</v>
      </c>
      <c r="B10" s="88"/>
      <c r="C10" s="87" t="s">
        <v>16</v>
      </c>
      <c r="D10" s="89">
        <f>SUM(D11:D17)</f>
        <v>104240000</v>
      </c>
    </row>
    <row r="11" spans="1:4" ht="21.95" customHeight="1">
      <c r="A11" s="87" t="s">
        <v>17</v>
      </c>
      <c r="B11" s="88"/>
      <c r="C11" s="87" t="s">
        <v>18</v>
      </c>
      <c r="D11" s="89">
        <v>428000</v>
      </c>
    </row>
    <row r="12" spans="1:4" ht="21.95" customHeight="1">
      <c r="A12" s="87" t="s">
        <v>19</v>
      </c>
      <c r="B12" s="88"/>
      <c r="C12" s="87" t="s">
        <v>20</v>
      </c>
      <c r="D12" s="89">
        <v>103760000</v>
      </c>
    </row>
    <row r="13" spans="1:4" ht="21.95" customHeight="1">
      <c r="A13" s="87"/>
      <c r="B13" s="88"/>
      <c r="C13" s="87" t="s">
        <v>21</v>
      </c>
      <c r="D13" s="89">
        <v>52000</v>
      </c>
    </row>
    <row r="14" spans="1:4" ht="21.95" customHeight="1">
      <c r="A14" s="87"/>
      <c r="B14" s="88"/>
      <c r="C14" s="87" t="s">
        <v>22</v>
      </c>
      <c r="D14" s="89">
        <v>0</v>
      </c>
    </row>
    <row r="15" spans="1:4" ht="21.95" customHeight="1">
      <c r="A15" s="87"/>
      <c r="B15" s="88"/>
      <c r="C15" s="87" t="s">
        <v>23</v>
      </c>
      <c r="D15" s="89"/>
    </row>
    <row r="16" spans="1:4" ht="21.95" customHeight="1">
      <c r="A16" s="87"/>
      <c r="B16" s="88"/>
      <c r="C16" s="87" t="s">
        <v>24</v>
      </c>
      <c r="D16" s="89"/>
    </row>
    <row r="17" spans="1:4" ht="21.95" customHeight="1">
      <c r="A17" s="87"/>
      <c r="B17" s="88"/>
      <c r="C17" s="87" t="s">
        <v>25</v>
      </c>
      <c r="D17" s="89"/>
    </row>
    <row r="18" spans="1:4" ht="21.95" customHeight="1">
      <c r="A18" s="90" t="s">
        <v>26</v>
      </c>
      <c r="B18" s="88">
        <f>SUM(B6:B17)</f>
        <v>109228541.2</v>
      </c>
      <c r="C18" s="90" t="s">
        <v>27</v>
      </c>
      <c r="D18" s="89">
        <f>D10+D6</f>
        <v>109328541.2</v>
      </c>
    </row>
    <row r="19" spans="1:4" ht="21.95" customHeight="1">
      <c r="A19" s="87" t="s">
        <v>28</v>
      </c>
      <c r="B19" s="88"/>
      <c r="C19" s="87"/>
      <c r="D19" s="89"/>
    </row>
    <row r="20" spans="1:4" ht="21.95" customHeight="1">
      <c r="A20" s="87" t="s">
        <v>29</v>
      </c>
      <c r="B20" s="88"/>
      <c r="C20" s="87"/>
      <c r="D20" s="89"/>
    </row>
    <row r="21" spans="1:4" ht="21.95" customHeight="1">
      <c r="A21" s="87" t="s">
        <v>30</v>
      </c>
      <c r="B21" s="88">
        <v>100000</v>
      </c>
      <c r="C21" s="87"/>
      <c r="D21" s="89"/>
    </row>
    <row r="22" spans="1:4" ht="21.95" customHeight="1">
      <c r="A22" s="87" t="s">
        <v>31</v>
      </c>
      <c r="B22" s="88"/>
      <c r="C22" s="87"/>
      <c r="D22" s="89"/>
    </row>
    <row r="23" spans="1:4" ht="21.95" customHeight="1">
      <c r="A23" s="90" t="s">
        <v>32</v>
      </c>
      <c r="B23" s="92">
        <f>SUM(B18:B21)</f>
        <v>109328541.2</v>
      </c>
      <c r="C23" s="90" t="s">
        <v>33</v>
      </c>
      <c r="D23" s="93">
        <f>D18</f>
        <v>109328541.2</v>
      </c>
    </row>
  </sheetData>
  <mergeCells count="4">
    <mergeCell ref="A3:B3"/>
    <mergeCell ref="A4:B4"/>
    <mergeCell ref="C4:D4"/>
    <mergeCell ref="A1:D2"/>
  </mergeCells>
  <phoneticPr fontId="36"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dimension ref="A1:F5"/>
  <sheetViews>
    <sheetView workbookViewId="0">
      <selection activeCell="D8" sqref="D8"/>
    </sheetView>
  </sheetViews>
  <sheetFormatPr defaultColWidth="9" defaultRowHeight="13.5"/>
  <cols>
    <col min="1" max="2" width="18.625" customWidth="1"/>
    <col min="3" max="3" width="20.875" customWidth="1"/>
    <col min="4" max="6" width="18.625" customWidth="1"/>
  </cols>
  <sheetData>
    <row r="1" spans="1:6" ht="22.5" customHeight="1">
      <c r="A1" s="118" t="s">
        <v>251</v>
      </c>
      <c r="B1" s="118"/>
      <c r="C1" s="118"/>
      <c r="D1" s="118"/>
      <c r="E1" s="118"/>
      <c r="F1" s="118"/>
    </row>
    <row r="2" spans="1:6" ht="22.5" customHeight="1">
      <c r="A2" s="25"/>
      <c r="B2" s="25"/>
      <c r="C2" s="25"/>
      <c r="D2" s="25"/>
      <c r="E2" s="25"/>
      <c r="F2" s="26" t="s">
        <v>2</v>
      </c>
    </row>
    <row r="3" spans="1:6" ht="22.5" customHeight="1">
      <c r="A3" s="119" t="s">
        <v>36</v>
      </c>
      <c r="B3" s="120" t="s">
        <v>252</v>
      </c>
      <c r="C3" s="120" t="s">
        <v>253</v>
      </c>
      <c r="D3" s="121" t="s">
        <v>103</v>
      </c>
      <c r="E3" s="122" t="s">
        <v>254</v>
      </c>
      <c r="F3" s="120" t="s">
        <v>255</v>
      </c>
    </row>
    <row r="4" spans="1:6" ht="22.5" customHeight="1">
      <c r="A4" s="119"/>
      <c r="B4" s="120"/>
      <c r="C4" s="120"/>
      <c r="D4" s="121"/>
      <c r="E4" s="123"/>
      <c r="F4" s="120"/>
    </row>
    <row r="5" spans="1:6" ht="22.5" customHeight="1">
      <c r="A5" s="27" t="s">
        <v>256</v>
      </c>
      <c r="B5" s="28">
        <v>70764</v>
      </c>
      <c r="C5" s="29">
        <v>0</v>
      </c>
      <c r="D5" s="29">
        <v>70764</v>
      </c>
      <c r="E5" s="29">
        <v>0</v>
      </c>
      <c r="F5" s="29">
        <v>0</v>
      </c>
    </row>
  </sheetData>
  <mergeCells count="7">
    <mergeCell ref="A1:F1"/>
    <mergeCell ref="A3:A4"/>
    <mergeCell ref="B3:B4"/>
    <mergeCell ref="C3:C4"/>
    <mergeCell ref="D3:D4"/>
    <mergeCell ref="E3:E4"/>
    <mergeCell ref="F3:F4"/>
  </mergeCells>
  <phoneticPr fontId="36"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dimension ref="A1:N39"/>
  <sheetViews>
    <sheetView workbookViewId="0">
      <selection activeCell="F11" sqref="F11"/>
    </sheetView>
  </sheetViews>
  <sheetFormatPr defaultColWidth="9" defaultRowHeight="13.5"/>
  <cols>
    <col min="1" max="1" width="17.875" customWidth="1"/>
    <col min="2" max="2" width="36.25" customWidth="1"/>
    <col min="3" max="3" width="14.25" customWidth="1"/>
    <col min="5" max="5" width="9.375" customWidth="1"/>
    <col min="6" max="6" width="5.125" customWidth="1"/>
    <col min="7" max="7" width="9.25" customWidth="1"/>
    <col min="8" max="8" width="4.875" customWidth="1"/>
    <col min="10" max="10" width="4.875" customWidth="1"/>
    <col min="11" max="11" width="5" customWidth="1"/>
    <col min="12" max="12" width="7.625" customWidth="1"/>
    <col min="13" max="13" width="13.25" customWidth="1"/>
    <col min="14" max="14" width="37.625" customWidth="1"/>
  </cols>
  <sheetData>
    <row r="1" spans="1:14" ht="22.5">
      <c r="A1" s="124" t="s">
        <v>257</v>
      </c>
      <c r="B1" s="124"/>
      <c r="C1" s="124"/>
      <c r="D1" s="124"/>
      <c r="E1" s="124"/>
      <c r="F1" s="124"/>
      <c r="G1" s="124"/>
      <c r="H1" s="124"/>
      <c r="I1" s="124"/>
      <c r="J1" s="124"/>
      <c r="K1" s="124"/>
      <c r="L1" s="124"/>
      <c r="M1" s="124"/>
      <c r="N1" s="124"/>
    </row>
    <row r="2" spans="1:14">
      <c r="A2" s="1" t="s">
        <v>258</v>
      </c>
      <c r="B2" s="2"/>
      <c r="C2" s="2"/>
      <c r="D2" s="2"/>
      <c r="E2" s="2"/>
      <c r="F2" s="2"/>
      <c r="G2" s="2"/>
      <c r="H2" s="2"/>
      <c r="I2" s="2"/>
      <c r="J2" s="2"/>
      <c r="K2" s="2"/>
      <c r="L2" s="2"/>
      <c r="M2" s="2" t="s">
        <v>2</v>
      </c>
      <c r="N2" s="2"/>
    </row>
    <row r="3" spans="1:14">
      <c r="A3" s="125" t="s">
        <v>36</v>
      </c>
      <c r="B3" s="125" t="s">
        <v>259</v>
      </c>
      <c r="C3" s="125" t="s">
        <v>129</v>
      </c>
      <c r="D3" s="125"/>
      <c r="E3" s="125"/>
      <c r="F3" s="125"/>
      <c r="G3" s="125"/>
      <c r="H3" s="126" t="s">
        <v>11</v>
      </c>
      <c r="I3" s="126" t="s">
        <v>144</v>
      </c>
      <c r="J3" s="126" t="s">
        <v>15</v>
      </c>
      <c r="K3" s="126" t="s">
        <v>130</v>
      </c>
      <c r="L3" s="126" t="s">
        <v>260</v>
      </c>
      <c r="M3" s="125" t="s">
        <v>37</v>
      </c>
      <c r="N3" s="125" t="s">
        <v>261</v>
      </c>
    </row>
    <row r="4" spans="1:14" ht="25.5">
      <c r="A4" s="125"/>
      <c r="B4" s="125"/>
      <c r="C4" s="3" t="s">
        <v>131</v>
      </c>
      <c r="D4" s="3" t="s">
        <v>13</v>
      </c>
      <c r="E4" s="3" t="s">
        <v>132</v>
      </c>
      <c r="F4" s="3" t="s">
        <v>29</v>
      </c>
      <c r="G4" s="3" t="s">
        <v>30</v>
      </c>
      <c r="H4" s="126"/>
      <c r="I4" s="126"/>
      <c r="J4" s="126"/>
      <c r="K4" s="126"/>
      <c r="L4" s="126"/>
      <c r="M4" s="125"/>
      <c r="N4" s="125"/>
    </row>
    <row r="5" spans="1:14">
      <c r="A5" s="4" t="s">
        <v>262</v>
      </c>
      <c r="B5" s="5"/>
      <c r="C5" s="6">
        <v>104040000</v>
      </c>
      <c r="D5" s="7"/>
      <c r="E5" s="6">
        <v>100000</v>
      </c>
      <c r="F5" s="7"/>
      <c r="G5" s="6">
        <v>100000</v>
      </c>
      <c r="H5" s="7"/>
      <c r="I5" s="7"/>
      <c r="J5" s="7"/>
      <c r="K5" s="7"/>
      <c r="L5" s="7"/>
      <c r="M5" s="6">
        <v>104240000</v>
      </c>
      <c r="N5" s="5"/>
    </row>
    <row r="6" spans="1:14" ht="25.5">
      <c r="A6" s="4" t="s">
        <v>263</v>
      </c>
      <c r="B6" s="5"/>
      <c r="C6" s="6">
        <v>104040000</v>
      </c>
      <c r="D6" s="7"/>
      <c r="E6" s="6">
        <v>100000</v>
      </c>
      <c r="F6" s="7"/>
      <c r="G6" s="6">
        <v>100000</v>
      </c>
      <c r="H6" s="7"/>
      <c r="I6" s="7"/>
      <c r="J6" s="7"/>
      <c r="K6" s="7"/>
      <c r="L6" s="7"/>
      <c r="M6" s="6">
        <f>C6+E6+G6</f>
        <v>104240000</v>
      </c>
      <c r="N6" s="5"/>
    </row>
    <row r="7" spans="1:14" ht="29.1" customHeight="1">
      <c r="A7" s="8"/>
      <c r="B7" s="9" t="s">
        <v>264</v>
      </c>
      <c r="C7" s="10">
        <v>3800000</v>
      </c>
      <c r="D7" s="8"/>
      <c r="E7" s="10"/>
      <c r="F7" s="8"/>
      <c r="G7" s="8"/>
      <c r="H7" s="8"/>
      <c r="I7" s="8"/>
      <c r="J7" s="8"/>
      <c r="K7" s="8"/>
      <c r="L7" s="8"/>
      <c r="M7" s="16">
        <f>C7+D7+E7+F7+G7+H7+I7+J7+K7+L7</f>
        <v>3800000</v>
      </c>
      <c r="N7" s="17" t="s">
        <v>265</v>
      </c>
    </row>
    <row r="8" spans="1:14" ht="45" customHeight="1">
      <c r="A8" s="8"/>
      <c r="B8" s="9" t="s">
        <v>266</v>
      </c>
      <c r="C8" s="10">
        <v>18300000</v>
      </c>
      <c r="D8" s="8"/>
      <c r="E8" s="10"/>
      <c r="F8" s="8"/>
      <c r="G8" s="8"/>
      <c r="H8" s="8"/>
      <c r="I8" s="8"/>
      <c r="J8" s="8"/>
      <c r="K8" s="8"/>
      <c r="L8" s="8"/>
      <c r="M8" s="16">
        <f t="shared" ref="M8:M22" si="0">C8+D8+E8+F8+G8+H8+I8+J8+K8+L8</f>
        <v>18300000</v>
      </c>
      <c r="N8" s="18" t="s">
        <v>267</v>
      </c>
    </row>
    <row r="9" spans="1:14" ht="45">
      <c r="A9" s="8"/>
      <c r="B9" s="9" t="s">
        <v>268</v>
      </c>
      <c r="C9" s="10">
        <v>5500000</v>
      </c>
      <c r="D9" s="8"/>
      <c r="E9" s="10"/>
      <c r="F9" s="8"/>
      <c r="G9" s="8"/>
      <c r="H9" s="8"/>
      <c r="I9" s="8"/>
      <c r="J9" s="8"/>
      <c r="K9" s="8"/>
      <c r="L9" s="8"/>
      <c r="M9" s="16">
        <f t="shared" si="0"/>
        <v>5500000</v>
      </c>
      <c r="N9" s="18" t="s">
        <v>269</v>
      </c>
    </row>
    <row r="10" spans="1:14" ht="54.95" customHeight="1">
      <c r="A10" s="8"/>
      <c r="B10" s="9" t="s">
        <v>270</v>
      </c>
      <c r="C10" s="10">
        <v>640000</v>
      </c>
      <c r="D10" s="8"/>
      <c r="E10" s="10"/>
      <c r="F10" s="8"/>
      <c r="G10" s="8"/>
      <c r="H10" s="8"/>
      <c r="I10" s="8"/>
      <c r="J10" s="8"/>
      <c r="K10" s="8"/>
      <c r="L10" s="8"/>
      <c r="M10" s="16">
        <f t="shared" si="0"/>
        <v>640000</v>
      </c>
      <c r="N10" s="18" t="s">
        <v>271</v>
      </c>
    </row>
    <row r="11" spans="1:14" ht="45">
      <c r="A11" s="8"/>
      <c r="B11" s="9" t="s">
        <v>272</v>
      </c>
      <c r="C11" s="10">
        <v>2500000</v>
      </c>
      <c r="D11" s="8"/>
      <c r="E11" s="10"/>
      <c r="F11" s="8"/>
      <c r="G11" s="8"/>
      <c r="H11" s="8"/>
      <c r="I11" s="8"/>
      <c r="J11" s="8"/>
      <c r="K11" s="8"/>
      <c r="L11" s="8"/>
      <c r="M11" s="16">
        <f t="shared" si="0"/>
        <v>2500000</v>
      </c>
      <c r="N11" s="18" t="s">
        <v>273</v>
      </c>
    </row>
    <row r="12" spans="1:14" ht="62.1" customHeight="1">
      <c r="A12" s="8"/>
      <c r="B12" s="9" t="s">
        <v>274</v>
      </c>
      <c r="C12" s="10">
        <v>4000000</v>
      </c>
      <c r="D12" s="8"/>
      <c r="E12" s="10"/>
      <c r="F12" s="8"/>
      <c r="G12" s="8"/>
      <c r="H12" s="8"/>
      <c r="I12" s="8"/>
      <c r="J12" s="8"/>
      <c r="K12" s="8"/>
      <c r="L12" s="8"/>
      <c r="M12" s="16">
        <f t="shared" si="0"/>
        <v>4000000</v>
      </c>
      <c r="N12" s="19" t="s">
        <v>275</v>
      </c>
    </row>
    <row r="13" spans="1:14" ht="53.1" customHeight="1">
      <c r="A13" s="8"/>
      <c r="B13" s="9" t="s">
        <v>276</v>
      </c>
      <c r="C13" s="10">
        <v>200000</v>
      </c>
      <c r="D13" s="8"/>
      <c r="E13" s="10"/>
      <c r="F13" s="8"/>
      <c r="G13" s="8"/>
      <c r="H13" s="8"/>
      <c r="I13" s="8"/>
      <c r="J13" s="8"/>
      <c r="K13" s="8"/>
      <c r="L13" s="8"/>
      <c r="M13" s="16">
        <f t="shared" si="0"/>
        <v>200000</v>
      </c>
      <c r="N13" s="19" t="s">
        <v>277</v>
      </c>
    </row>
    <row r="14" spans="1:14" ht="81.95" customHeight="1">
      <c r="A14" s="8"/>
      <c r="B14" s="9" t="s">
        <v>278</v>
      </c>
      <c r="C14" s="10">
        <v>1880000</v>
      </c>
      <c r="D14" s="8"/>
      <c r="E14" s="10">
        <v>100000</v>
      </c>
      <c r="F14" s="8"/>
      <c r="G14" s="11">
        <v>100000</v>
      </c>
      <c r="H14" s="8"/>
      <c r="I14" s="8"/>
      <c r="J14" s="8"/>
      <c r="K14" s="8"/>
      <c r="L14" s="8"/>
      <c r="M14" s="16">
        <f t="shared" si="0"/>
        <v>2080000</v>
      </c>
      <c r="N14" s="20" t="s">
        <v>279</v>
      </c>
    </row>
    <row r="15" spans="1:14" ht="45">
      <c r="A15" s="8"/>
      <c r="B15" s="9" t="s">
        <v>280</v>
      </c>
      <c r="C15" s="10">
        <v>4900000</v>
      </c>
      <c r="D15" s="8"/>
      <c r="E15" s="10"/>
      <c r="F15" s="8"/>
      <c r="G15" s="8"/>
      <c r="H15" s="8"/>
      <c r="I15" s="8"/>
      <c r="J15" s="8"/>
      <c r="K15" s="8"/>
      <c r="L15" s="8"/>
      <c r="M15" s="16">
        <f t="shared" si="0"/>
        <v>4900000</v>
      </c>
      <c r="N15" s="18" t="s">
        <v>281</v>
      </c>
    </row>
    <row r="16" spans="1:14" ht="39" customHeight="1">
      <c r="A16" s="8"/>
      <c r="B16" s="9" t="s">
        <v>282</v>
      </c>
      <c r="C16" s="10">
        <v>3700000</v>
      </c>
      <c r="D16" s="8"/>
      <c r="E16" s="10"/>
      <c r="F16" s="8"/>
      <c r="G16" s="8"/>
      <c r="H16" s="8"/>
      <c r="I16" s="8"/>
      <c r="J16" s="8"/>
      <c r="K16" s="8"/>
      <c r="L16" s="8"/>
      <c r="M16" s="16">
        <f t="shared" si="0"/>
        <v>3700000</v>
      </c>
      <c r="N16" s="18" t="s">
        <v>283</v>
      </c>
    </row>
    <row r="17" spans="1:14" ht="45">
      <c r="A17" s="8"/>
      <c r="B17" s="9" t="s">
        <v>284</v>
      </c>
      <c r="C17" s="10">
        <v>1500000</v>
      </c>
      <c r="D17" s="8"/>
      <c r="E17" s="10"/>
      <c r="F17" s="8"/>
      <c r="G17" s="8"/>
      <c r="H17" s="8"/>
      <c r="I17" s="8"/>
      <c r="J17" s="8"/>
      <c r="K17" s="8"/>
      <c r="L17" s="8"/>
      <c r="M17" s="16">
        <f t="shared" si="0"/>
        <v>1500000</v>
      </c>
      <c r="N17" s="18" t="s">
        <v>285</v>
      </c>
    </row>
    <row r="18" spans="1:14" ht="45">
      <c r="A18" s="8"/>
      <c r="B18" s="9" t="s">
        <v>286</v>
      </c>
      <c r="C18" s="10">
        <v>1360000</v>
      </c>
      <c r="D18" s="8"/>
      <c r="E18" s="10"/>
      <c r="F18" s="8"/>
      <c r="G18" s="8"/>
      <c r="H18" s="8"/>
      <c r="I18" s="8"/>
      <c r="J18" s="8"/>
      <c r="K18" s="8"/>
      <c r="L18" s="8"/>
      <c r="M18" s="16">
        <f t="shared" si="0"/>
        <v>1360000</v>
      </c>
      <c r="N18" s="18" t="s">
        <v>287</v>
      </c>
    </row>
    <row r="19" spans="1:14" ht="53.1" customHeight="1">
      <c r="A19" s="8"/>
      <c r="B19" s="9" t="s">
        <v>288</v>
      </c>
      <c r="C19" s="10">
        <v>3300000</v>
      </c>
      <c r="D19" s="8"/>
      <c r="E19" s="10"/>
      <c r="F19" s="8"/>
      <c r="G19" s="8"/>
      <c r="H19" s="8"/>
      <c r="I19" s="8"/>
      <c r="J19" s="8"/>
      <c r="K19" s="8"/>
      <c r="L19" s="8"/>
      <c r="M19" s="16">
        <f t="shared" si="0"/>
        <v>3300000</v>
      </c>
      <c r="N19" s="18" t="s">
        <v>289</v>
      </c>
    </row>
    <row r="20" spans="1:14" ht="67.5">
      <c r="A20" s="8"/>
      <c r="B20" s="9" t="s">
        <v>290</v>
      </c>
      <c r="C20" s="10">
        <v>400000</v>
      </c>
      <c r="D20" s="8"/>
      <c r="E20" s="10"/>
      <c r="F20" s="8"/>
      <c r="G20" s="8"/>
      <c r="H20" s="8"/>
      <c r="I20" s="8"/>
      <c r="J20" s="8"/>
      <c r="K20" s="8"/>
      <c r="L20" s="8"/>
      <c r="M20" s="16">
        <f t="shared" si="0"/>
        <v>400000</v>
      </c>
      <c r="N20" s="18" t="s">
        <v>291</v>
      </c>
    </row>
    <row r="21" spans="1:14" ht="56.25">
      <c r="A21" s="8"/>
      <c r="B21" s="9" t="s">
        <v>292</v>
      </c>
      <c r="C21" s="10">
        <v>17000000</v>
      </c>
      <c r="D21" s="8"/>
      <c r="E21" s="10"/>
      <c r="F21" s="8"/>
      <c r="G21" s="8"/>
      <c r="H21" s="8"/>
      <c r="I21" s="8"/>
      <c r="J21" s="8"/>
      <c r="K21" s="8"/>
      <c r="L21" s="8"/>
      <c r="M21" s="16">
        <f t="shared" si="0"/>
        <v>17000000</v>
      </c>
      <c r="N21" s="18" t="s">
        <v>293</v>
      </c>
    </row>
    <row r="22" spans="1:14" ht="78.75">
      <c r="A22" s="8"/>
      <c r="B22" s="9" t="s">
        <v>294</v>
      </c>
      <c r="C22" s="10">
        <v>500000</v>
      </c>
      <c r="D22" s="8"/>
      <c r="E22" s="10"/>
      <c r="F22" s="8"/>
      <c r="G22" s="8"/>
      <c r="H22" s="8"/>
      <c r="I22" s="8"/>
      <c r="J22" s="8"/>
      <c r="K22" s="8"/>
      <c r="L22" s="8"/>
      <c r="M22" s="16">
        <f t="shared" si="0"/>
        <v>500000</v>
      </c>
      <c r="N22" s="17" t="s">
        <v>295</v>
      </c>
    </row>
    <row r="23" spans="1:14" ht="33.75">
      <c r="A23" s="12"/>
      <c r="B23" s="13" t="s">
        <v>296</v>
      </c>
      <c r="C23" s="14">
        <v>1800000</v>
      </c>
      <c r="D23" s="14"/>
      <c r="E23" s="14"/>
      <c r="F23" s="14"/>
      <c r="G23" s="14"/>
      <c r="H23" s="14"/>
      <c r="I23" s="14"/>
      <c r="J23" s="14"/>
      <c r="K23" s="14"/>
      <c r="L23" s="14"/>
      <c r="M23" s="16">
        <f t="shared" ref="M23:M32" si="1">C23+D23+E23+F23+G23+H23+I23+J23+K23+L23</f>
        <v>1800000</v>
      </c>
      <c r="N23" s="21" t="s">
        <v>297</v>
      </c>
    </row>
    <row r="24" spans="1:14" ht="78.75">
      <c r="A24" s="12"/>
      <c r="B24" s="13" t="s">
        <v>298</v>
      </c>
      <c r="C24" s="14">
        <v>7000000</v>
      </c>
      <c r="D24" s="14"/>
      <c r="E24" s="14"/>
      <c r="F24" s="14"/>
      <c r="G24" s="14"/>
      <c r="H24" s="14"/>
      <c r="I24" s="14"/>
      <c r="J24" s="14"/>
      <c r="K24" s="14"/>
      <c r="L24" s="14"/>
      <c r="M24" s="16">
        <f t="shared" si="1"/>
        <v>7000000</v>
      </c>
      <c r="N24" s="21" t="s">
        <v>299</v>
      </c>
    </row>
    <row r="25" spans="1:14" ht="72">
      <c r="A25" s="12"/>
      <c r="B25" s="15" t="s">
        <v>300</v>
      </c>
      <c r="C25" s="14">
        <v>184000</v>
      </c>
      <c r="D25" s="14"/>
      <c r="E25" s="14"/>
      <c r="F25" s="14"/>
      <c r="G25" s="14"/>
      <c r="H25" s="14"/>
      <c r="I25" s="14"/>
      <c r="J25" s="14"/>
      <c r="K25" s="14"/>
      <c r="L25" s="14"/>
      <c r="M25" s="16">
        <f t="shared" si="1"/>
        <v>184000</v>
      </c>
      <c r="N25" s="19" t="s">
        <v>301</v>
      </c>
    </row>
    <row r="26" spans="1:14" ht="36">
      <c r="A26" s="12"/>
      <c r="B26" s="15" t="s">
        <v>302</v>
      </c>
      <c r="C26" s="14">
        <v>46000</v>
      </c>
      <c r="D26" s="14"/>
      <c r="E26" s="14"/>
      <c r="F26" s="14"/>
      <c r="G26" s="14"/>
      <c r="H26" s="14"/>
      <c r="I26" s="14"/>
      <c r="J26" s="14"/>
      <c r="K26" s="14"/>
      <c r="L26" s="14"/>
      <c r="M26" s="16">
        <f t="shared" si="1"/>
        <v>46000</v>
      </c>
      <c r="N26" s="19" t="s">
        <v>303</v>
      </c>
    </row>
    <row r="27" spans="1:14" ht="22.5">
      <c r="A27" s="12"/>
      <c r="B27" s="15" t="s">
        <v>304</v>
      </c>
      <c r="C27" s="14">
        <v>4100000</v>
      </c>
      <c r="D27" s="14"/>
      <c r="E27" s="14"/>
      <c r="F27" s="14"/>
      <c r="G27" s="14"/>
      <c r="H27" s="14"/>
      <c r="I27" s="14"/>
      <c r="J27" s="14"/>
      <c r="K27" s="14"/>
      <c r="L27" s="14"/>
      <c r="M27" s="16">
        <f t="shared" si="1"/>
        <v>4100000</v>
      </c>
      <c r="N27" s="22" t="s">
        <v>305</v>
      </c>
    </row>
    <row r="28" spans="1:14" ht="56.25">
      <c r="A28" s="12"/>
      <c r="B28" s="15" t="s">
        <v>306</v>
      </c>
      <c r="C28" s="14">
        <v>8750000</v>
      </c>
      <c r="D28" s="14"/>
      <c r="E28" s="14"/>
      <c r="F28" s="14"/>
      <c r="G28" s="14"/>
      <c r="H28" s="14"/>
      <c r="I28" s="14"/>
      <c r="J28" s="14"/>
      <c r="K28" s="14"/>
      <c r="L28" s="14"/>
      <c r="M28" s="16">
        <f t="shared" si="1"/>
        <v>8750000</v>
      </c>
      <c r="N28" s="22" t="s">
        <v>307</v>
      </c>
    </row>
    <row r="29" spans="1:14" ht="67.5">
      <c r="A29" s="12"/>
      <c r="B29" s="15" t="s">
        <v>308</v>
      </c>
      <c r="C29" s="14">
        <v>7000000</v>
      </c>
      <c r="D29" s="14"/>
      <c r="E29" s="14"/>
      <c r="F29" s="14"/>
      <c r="G29" s="14"/>
      <c r="H29" s="14"/>
      <c r="I29" s="14"/>
      <c r="J29" s="14"/>
      <c r="K29" s="14"/>
      <c r="L29" s="14"/>
      <c r="M29" s="16">
        <f t="shared" si="1"/>
        <v>7000000</v>
      </c>
      <c r="N29" s="22" t="s">
        <v>309</v>
      </c>
    </row>
    <row r="30" spans="1:14" ht="56.25">
      <c r="A30" s="12"/>
      <c r="B30" s="15" t="s">
        <v>310</v>
      </c>
      <c r="C30" s="14">
        <v>200000</v>
      </c>
      <c r="D30" s="14"/>
      <c r="E30" s="14"/>
      <c r="F30" s="14"/>
      <c r="G30" s="14"/>
      <c r="H30" s="14"/>
      <c r="I30" s="14"/>
      <c r="J30" s="14"/>
      <c r="K30" s="14"/>
      <c r="L30" s="14"/>
      <c r="M30" s="16">
        <f t="shared" si="1"/>
        <v>200000</v>
      </c>
      <c r="N30" s="22" t="s">
        <v>311</v>
      </c>
    </row>
    <row r="31" spans="1:14" ht="67.5">
      <c r="A31" s="12"/>
      <c r="B31" s="15" t="s">
        <v>312</v>
      </c>
      <c r="C31" s="14">
        <v>5000000</v>
      </c>
      <c r="D31" s="14"/>
      <c r="E31" s="14"/>
      <c r="F31" s="14"/>
      <c r="G31" s="14"/>
      <c r="H31" s="14"/>
      <c r="I31" s="14"/>
      <c r="J31" s="14"/>
      <c r="K31" s="14"/>
      <c r="L31" s="14"/>
      <c r="M31" s="16">
        <f t="shared" si="1"/>
        <v>5000000</v>
      </c>
      <c r="N31" s="22" t="s">
        <v>313</v>
      </c>
    </row>
    <row r="32" spans="1:14" ht="23.25">
      <c r="A32" s="12"/>
      <c r="B32" s="15" t="s">
        <v>314</v>
      </c>
      <c r="C32" s="14">
        <v>23000</v>
      </c>
      <c r="D32" s="14"/>
      <c r="E32" s="14"/>
      <c r="F32" s="14"/>
      <c r="G32" s="14"/>
      <c r="H32" s="14"/>
      <c r="I32" s="14"/>
      <c r="J32" s="14"/>
      <c r="K32" s="14"/>
      <c r="L32" s="14"/>
      <c r="M32" s="16">
        <f t="shared" si="1"/>
        <v>23000</v>
      </c>
      <c r="N32" s="23" t="s">
        <v>315</v>
      </c>
    </row>
    <row r="33" spans="1:14" ht="33.75">
      <c r="A33" s="12"/>
      <c r="B33" s="15" t="s">
        <v>316</v>
      </c>
      <c r="C33" s="14">
        <v>20000</v>
      </c>
      <c r="D33" s="14"/>
      <c r="E33" s="14"/>
      <c r="F33" s="14"/>
      <c r="G33" s="14"/>
      <c r="H33" s="14"/>
      <c r="I33" s="14"/>
      <c r="J33" s="14"/>
      <c r="K33" s="14"/>
      <c r="L33" s="14"/>
      <c r="M33" s="16">
        <f>C33+D33+E33+F33+G33+H33+I33+J33+K33+L33</f>
        <v>20000</v>
      </c>
      <c r="N33" s="24" t="s">
        <v>317</v>
      </c>
    </row>
    <row r="34" spans="1:14" ht="33.75">
      <c r="A34" s="12"/>
      <c r="B34" s="15" t="s">
        <v>318</v>
      </c>
      <c r="C34" s="14">
        <v>150000</v>
      </c>
      <c r="D34" s="14"/>
      <c r="E34" s="14"/>
      <c r="F34" s="14"/>
      <c r="G34" s="14"/>
      <c r="H34" s="14"/>
      <c r="I34" s="14"/>
      <c r="J34" s="14"/>
      <c r="K34" s="14"/>
      <c r="L34" s="14"/>
      <c r="M34" s="16">
        <f>C34+D34+E34+F34+G34+H34+I34+J34+K34+L34</f>
        <v>150000</v>
      </c>
      <c r="N34" s="22" t="s">
        <v>319</v>
      </c>
    </row>
    <row r="35" spans="1:14" ht="22.5">
      <c r="A35" s="12"/>
      <c r="B35" s="15" t="s">
        <v>320</v>
      </c>
      <c r="C35" s="14">
        <v>160000</v>
      </c>
      <c r="D35" s="14"/>
      <c r="E35" s="14"/>
      <c r="F35" s="14"/>
      <c r="G35" s="14"/>
      <c r="H35" s="14"/>
      <c r="I35" s="14"/>
      <c r="J35" s="14"/>
      <c r="K35" s="14"/>
      <c r="L35" s="14"/>
      <c r="M35" s="16">
        <f>C35+D35+E35+F35+G35+H35+I35+J35+K35+L35</f>
        <v>160000</v>
      </c>
      <c r="N35" s="22" t="s">
        <v>321</v>
      </c>
    </row>
    <row r="36" spans="1:14" ht="22.5">
      <c r="A36" s="12"/>
      <c r="B36" s="15" t="s">
        <v>322</v>
      </c>
      <c r="C36" s="14">
        <v>75000</v>
      </c>
      <c r="D36" s="14"/>
      <c r="E36" s="14"/>
      <c r="F36" s="14"/>
      <c r="G36" s="14"/>
      <c r="H36" s="14"/>
      <c r="I36" s="14"/>
      <c r="J36" s="14"/>
      <c r="K36" s="14"/>
      <c r="L36" s="14"/>
      <c r="M36" s="16">
        <f>C36+D36+E36+F36+G36+H36+I36+J36+K36+L36</f>
        <v>75000</v>
      </c>
      <c r="N36" s="22" t="s">
        <v>323</v>
      </c>
    </row>
    <row r="37" spans="1:14" ht="22.5">
      <c r="A37" s="12"/>
      <c r="B37" s="15" t="s">
        <v>324</v>
      </c>
      <c r="C37" s="14">
        <v>52000</v>
      </c>
      <c r="D37" s="14"/>
      <c r="E37" s="14"/>
      <c r="F37" s="14"/>
      <c r="G37" s="14"/>
      <c r="H37" s="14"/>
      <c r="I37" s="14"/>
      <c r="J37" s="14"/>
      <c r="K37" s="14"/>
      <c r="L37" s="14"/>
      <c r="M37" s="16">
        <f>C37+D37+E37+F37+G37+H37+I37+J37+K37+L37</f>
        <v>52000</v>
      </c>
      <c r="N37" s="22" t="s">
        <v>325</v>
      </c>
    </row>
    <row r="39" spans="1:14">
      <c r="A39" t="s">
        <v>326</v>
      </c>
    </row>
  </sheetData>
  <mergeCells count="11">
    <mergeCell ref="A1:N1"/>
    <mergeCell ref="C3:G3"/>
    <mergeCell ref="A3:A4"/>
    <mergeCell ref="B3:B4"/>
    <mergeCell ref="H3:H4"/>
    <mergeCell ref="I3:I4"/>
    <mergeCell ref="J3:J4"/>
    <mergeCell ref="K3:K4"/>
    <mergeCell ref="L3:L4"/>
    <mergeCell ref="M3:M4"/>
    <mergeCell ref="N3:N4"/>
  </mergeCells>
  <phoneticPr fontId="36"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dimension ref="A1:D17"/>
  <sheetViews>
    <sheetView workbookViewId="0">
      <selection activeCell="C12" sqref="C12"/>
    </sheetView>
  </sheetViews>
  <sheetFormatPr defaultColWidth="9" defaultRowHeight="13.5"/>
  <cols>
    <col min="1" max="4" width="23.625" customWidth="1"/>
  </cols>
  <sheetData>
    <row r="1" spans="1:4">
      <c r="A1" s="99" t="s">
        <v>34</v>
      </c>
      <c r="B1" s="99"/>
      <c r="C1" s="99"/>
      <c r="D1" s="99"/>
    </row>
    <row r="2" spans="1:4" ht="26.1" customHeight="1">
      <c r="A2" s="99"/>
      <c r="B2" s="99"/>
      <c r="C2" s="99"/>
      <c r="D2" s="99"/>
    </row>
    <row r="3" spans="1:4" ht="24.95" customHeight="1">
      <c r="A3" s="98" t="s">
        <v>1</v>
      </c>
      <c r="B3" s="98"/>
      <c r="C3" s="84"/>
      <c r="D3" s="85" t="s">
        <v>2</v>
      </c>
    </row>
    <row r="4" spans="1:4" ht="21.95" customHeight="1">
      <c r="A4" s="96" t="s">
        <v>3</v>
      </c>
      <c r="B4" s="96"/>
      <c r="C4" s="96" t="s">
        <v>4</v>
      </c>
      <c r="D4" s="96"/>
    </row>
    <row r="5" spans="1:4" ht="21.95" customHeight="1">
      <c r="A5" s="86" t="s">
        <v>5</v>
      </c>
      <c r="B5" s="86" t="s">
        <v>6</v>
      </c>
      <c r="C5" s="86" t="s">
        <v>5</v>
      </c>
      <c r="D5" s="86" t="s">
        <v>6</v>
      </c>
    </row>
    <row r="6" spans="1:4" ht="21.95" customHeight="1">
      <c r="A6" s="87" t="s">
        <v>7</v>
      </c>
      <c r="B6" s="88">
        <v>109328541.2</v>
      </c>
      <c r="C6" s="87" t="s">
        <v>8</v>
      </c>
      <c r="D6" s="89">
        <f>SUM(D7:D9)</f>
        <v>5088541.2</v>
      </c>
    </row>
    <row r="7" spans="1:4" ht="21.95" customHeight="1">
      <c r="A7" s="87" t="s">
        <v>13</v>
      </c>
      <c r="B7" s="88"/>
      <c r="C7" s="87" t="s">
        <v>10</v>
      </c>
      <c r="D7" s="89">
        <v>4379491.2</v>
      </c>
    </row>
    <row r="8" spans="1:4" ht="21.95" customHeight="1">
      <c r="A8" s="87"/>
      <c r="B8" s="88"/>
      <c r="C8" s="87" t="s">
        <v>12</v>
      </c>
      <c r="D8" s="89">
        <v>615460</v>
      </c>
    </row>
    <row r="9" spans="1:4" ht="21.95" customHeight="1">
      <c r="A9" s="87"/>
      <c r="B9" s="88"/>
      <c r="C9" s="87" t="s">
        <v>14</v>
      </c>
      <c r="D9" s="89">
        <v>93590</v>
      </c>
    </row>
    <row r="10" spans="1:4" ht="21.95" customHeight="1">
      <c r="A10" s="87"/>
      <c r="B10" s="88"/>
      <c r="C10" s="87" t="s">
        <v>16</v>
      </c>
      <c r="D10" s="89">
        <f>SUM(D11:D16)</f>
        <v>104240000</v>
      </c>
    </row>
    <row r="11" spans="1:4" ht="21.95" customHeight="1">
      <c r="A11" s="87"/>
      <c r="B11" s="88"/>
      <c r="C11" s="87" t="s">
        <v>18</v>
      </c>
      <c r="D11" s="89">
        <v>428000</v>
      </c>
    </row>
    <row r="12" spans="1:4" ht="21.95" customHeight="1">
      <c r="A12" s="87"/>
      <c r="B12" s="88"/>
      <c r="C12" s="87" t="s">
        <v>20</v>
      </c>
      <c r="D12" s="89">
        <v>103760000</v>
      </c>
    </row>
    <row r="13" spans="1:4" ht="21.95" customHeight="1">
      <c r="A13" s="87"/>
      <c r="B13" s="88"/>
      <c r="C13" s="87" t="s">
        <v>21</v>
      </c>
      <c r="D13" s="89">
        <v>52000</v>
      </c>
    </row>
    <row r="14" spans="1:4" ht="21.95" customHeight="1">
      <c r="A14" s="87"/>
      <c r="B14" s="88"/>
      <c r="C14" s="87" t="s">
        <v>23</v>
      </c>
      <c r="D14" s="89"/>
    </row>
    <row r="15" spans="1:4" ht="21.95" customHeight="1">
      <c r="A15" s="87"/>
      <c r="B15" s="88"/>
      <c r="C15" s="87" t="s">
        <v>24</v>
      </c>
      <c r="D15" s="89"/>
    </row>
    <row r="16" spans="1:4" ht="21.95" customHeight="1">
      <c r="A16" s="87"/>
      <c r="B16" s="88"/>
      <c r="C16" s="87" t="s">
        <v>25</v>
      </c>
      <c r="D16" s="89"/>
    </row>
    <row r="17" spans="1:4" ht="21.95" customHeight="1">
      <c r="A17" s="90" t="s">
        <v>32</v>
      </c>
      <c r="B17" s="88">
        <f>SUM(B6:B16)</f>
        <v>109328541.2</v>
      </c>
      <c r="C17" s="90" t="s">
        <v>33</v>
      </c>
      <c r="D17" s="89">
        <f>D10+D6</f>
        <v>109328541.2</v>
      </c>
    </row>
  </sheetData>
  <mergeCells count="4">
    <mergeCell ref="A3:B3"/>
    <mergeCell ref="A4:B4"/>
    <mergeCell ref="C4:D4"/>
    <mergeCell ref="A1:D2"/>
  </mergeCells>
  <phoneticPr fontId="36"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D29"/>
  <sheetViews>
    <sheetView workbookViewId="0">
      <selection activeCell="D11" sqref="D11"/>
    </sheetView>
  </sheetViews>
  <sheetFormatPr defaultColWidth="9" defaultRowHeight="13.5"/>
  <cols>
    <col min="1" max="1" width="38.75" customWidth="1"/>
    <col min="2" max="4" width="20.625" customWidth="1"/>
  </cols>
  <sheetData>
    <row r="1" spans="1:4" ht="21.95" customHeight="1">
      <c r="A1" s="100" t="s">
        <v>35</v>
      </c>
      <c r="B1" s="100"/>
      <c r="C1" s="100"/>
      <c r="D1" s="100"/>
    </row>
    <row r="2" spans="1:4" ht="21.95" customHeight="1">
      <c r="A2" s="100"/>
      <c r="B2" s="100"/>
      <c r="C2" s="100"/>
      <c r="D2" s="100"/>
    </row>
    <row r="3" spans="1:4" ht="21.95" customHeight="1">
      <c r="A3" s="67"/>
      <c r="B3" s="79"/>
      <c r="C3" s="69"/>
      <c r="D3" s="70" t="s">
        <v>2</v>
      </c>
    </row>
    <row r="4" spans="1:4" ht="21.95" customHeight="1">
      <c r="A4" s="71" t="s">
        <v>36</v>
      </c>
      <c r="B4" s="72" t="s">
        <v>37</v>
      </c>
      <c r="C4" s="73" t="s">
        <v>8</v>
      </c>
      <c r="D4" s="73" t="s">
        <v>16</v>
      </c>
    </row>
    <row r="5" spans="1:4" ht="21.95" customHeight="1">
      <c r="A5" s="74" t="s">
        <v>38</v>
      </c>
      <c r="B5" s="80">
        <v>109328541.2</v>
      </c>
      <c r="C5" s="80">
        <v>5088541.2</v>
      </c>
      <c r="D5" s="80">
        <v>104240000</v>
      </c>
    </row>
    <row r="6" spans="1:4" ht="21.95" customHeight="1">
      <c r="A6" s="81" t="s">
        <v>39</v>
      </c>
      <c r="B6" s="80">
        <v>4928502</v>
      </c>
      <c r="C6" s="80">
        <v>4598502</v>
      </c>
      <c r="D6" s="80">
        <v>330000</v>
      </c>
    </row>
    <row r="7" spans="1:4" ht="21.95" customHeight="1">
      <c r="A7" s="82" t="s">
        <v>40</v>
      </c>
      <c r="B7" s="80">
        <v>3035178</v>
      </c>
      <c r="C7" s="80">
        <v>3035178</v>
      </c>
      <c r="D7" s="80"/>
    </row>
    <row r="8" spans="1:4" ht="21.95" customHeight="1">
      <c r="A8" s="82" t="s">
        <v>41</v>
      </c>
      <c r="B8" s="80">
        <v>330000</v>
      </c>
      <c r="C8" s="80"/>
      <c r="D8" s="80">
        <v>330000</v>
      </c>
    </row>
    <row r="9" spans="1:4" ht="21.95" customHeight="1">
      <c r="A9" s="82" t="s">
        <v>42</v>
      </c>
      <c r="B9" s="80">
        <v>1563324</v>
      </c>
      <c r="C9" s="80">
        <v>1563324</v>
      </c>
      <c r="D9" s="80"/>
    </row>
    <row r="10" spans="1:4" ht="21.95" customHeight="1">
      <c r="A10" s="81" t="s">
        <v>43</v>
      </c>
      <c r="B10" s="80">
        <v>18700000</v>
      </c>
      <c r="C10" s="80"/>
      <c r="D10" s="80">
        <v>18700000</v>
      </c>
    </row>
    <row r="11" spans="1:4" ht="21.95" customHeight="1">
      <c r="A11" s="82" t="s">
        <v>44</v>
      </c>
      <c r="B11" s="80">
        <v>1500000</v>
      </c>
      <c r="C11" s="80"/>
      <c r="D11" s="80">
        <v>1500000</v>
      </c>
    </row>
    <row r="12" spans="1:4" ht="21.95" customHeight="1">
      <c r="A12" s="82" t="s">
        <v>45</v>
      </c>
      <c r="B12" s="80">
        <v>17000000</v>
      </c>
      <c r="C12" s="80"/>
      <c r="D12" s="80">
        <v>17000000</v>
      </c>
    </row>
    <row r="13" spans="1:4" ht="21.95" customHeight="1">
      <c r="A13" s="82" t="s">
        <v>46</v>
      </c>
      <c r="B13" s="80">
        <v>200000</v>
      </c>
      <c r="C13" s="80"/>
      <c r="D13" s="80">
        <v>200000</v>
      </c>
    </row>
    <row r="14" spans="1:4" ht="21.95" customHeight="1">
      <c r="A14" s="81" t="s">
        <v>47</v>
      </c>
      <c r="B14" s="80">
        <v>10660000</v>
      </c>
      <c r="C14" s="80"/>
      <c r="D14" s="80">
        <v>10660000</v>
      </c>
    </row>
    <row r="15" spans="1:4" ht="21.95" customHeight="1">
      <c r="A15" s="82" t="s">
        <v>48</v>
      </c>
      <c r="B15" s="80">
        <v>10660000</v>
      </c>
      <c r="C15" s="80"/>
      <c r="D15" s="80">
        <v>10660000</v>
      </c>
    </row>
    <row r="16" spans="1:4" ht="21.95" customHeight="1">
      <c r="A16" s="81" t="s">
        <v>49</v>
      </c>
      <c r="B16" s="80">
        <v>19770000</v>
      </c>
      <c r="C16" s="80"/>
      <c r="D16" s="80">
        <v>19770000</v>
      </c>
    </row>
    <row r="17" spans="1:4" ht="21.95" customHeight="1">
      <c r="A17" s="82" t="s">
        <v>50</v>
      </c>
      <c r="B17" s="80">
        <v>19586000</v>
      </c>
      <c r="C17" s="80"/>
      <c r="D17" s="80">
        <v>19586000</v>
      </c>
    </row>
    <row r="18" spans="1:4" ht="21.95" customHeight="1">
      <c r="A18" s="82" t="s">
        <v>51</v>
      </c>
      <c r="B18" s="80">
        <v>184000</v>
      </c>
      <c r="C18" s="80"/>
      <c r="D18" s="80">
        <v>184000</v>
      </c>
    </row>
    <row r="19" spans="1:4" ht="21.95" customHeight="1">
      <c r="A19" s="81" t="s">
        <v>52</v>
      </c>
      <c r="B19" s="80">
        <v>4050000</v>
      </c>
      <c r="C19" s="80"/>
      <c r="D19" s="80">
        <v>4050000</v>
      </c>
    </row>
    <row r="20" spans="1:4" ht="21.95" customHeight="1">
      <c r="A20" s="82" t="s">
        <v>53</v>
      </c>
      <c r="B20" s="80">
        <v>3900000</v>
      </c>
      <c r="C20" s="80"/>
      <c r="D20" s="80">
        <v>3900000</v>
      </c>
    </row>
    <row r="21" spans="1:4" ht="21.95" customHeight="1">
      <c r="A21" s="82" t="s">
        <v>54</v>
      </c>
      <c r="B21" s="80">
        <v>150000</v>
      </c>
      <c r="C21" s="80"/>
      <c r="D21" s="80">
        <v>150000</v>
      </c>
    </row>
    <row r="22" spans="1:4" ht="21.95" customHeight="1">
      <c r="A22" s="81" t="s">
        <v>55</v>
      </c>
      <c r="B22" s="80">
        <v>33100000</v>
      </c>
      <c r="C22" s="80"/>
      <c r="D22" s="80">
        <v>33100000</v>
      </c>
    </row>
    <row r="23" spans="1:4" ht="21.95" customHeight="1">
      <c r="A23" s="82" t="s">
        <v>56</v>
      </c>
      <c r="B23" s="80">
        <v>33100000</v>
      </c>
      <c r="C23" s="80"/>
      <c r="D23" s="80">
        <v>33100000</v>
      </c>
    </row>
    <row r="24" spans="1:4" ht="21.95" customHeight="1">
      <c r="A24" s="81" t="s">
        <v>57</v>
      </c>
      <c r="B24" s="80">
        <v>490039.2</v>
      </c>
      <c r="C24" s="80">
        <v>490039.2</v>
      </c>
      <c r="D24" s="80"/>
    </row>
    <row r="25" spans="1:4" ht="21.95" customHeight="1">
      <c r="A25" s="82" t="s">
        <v>58</v>
      </c>
      <c r="B25" s="80">
        <v>326692.8</v>
      </c>
      <c r="C25" s="80">
        <v>326692.8</v>
      </c>
      <c r="D25" s="80"/>
    </row>
    <row r="26" spans="1:4" ht="21.95" customHeight="1">
      <c r="A26" s="82" t="s">
        <v>59</v>
      </c>
      <c r="B26" s="80">
        <v>163346.4</v>
      </c>
      <c r="C26" s="80">
        <v>163346.4</v>
      </c>
      <c r="D26" s="80"/>
    </row>
    <row r="27" spans="1:4" ht="21.95" customHeight="1">
      <c r="A27" s="81" t="s">
        <v>60</v>
      </c>
      <c r="B27" s="80">
        <v>17630000</v>
      </c>
      <c r="C27" s="80"/>
      <c r="D27" s="80">
        <v>17630000</v>
      </c>
    </row>
    <row r="28" spans="1:4" ht="21.95" customHeight="1">
      <c r="A28" s="82" t="s">
        <v>61</v>
      </c>
      <c r="B28" s="80">
        <v>17630000</v>
      </c>
      <c r="C28" s="80"/>
      <c r="D28" s="80">
        <v>17630000</v>
      </c>
    </row>
    <row r="29" spans="1:4" ht="14.25">
      <c r="A29" s="83"/>
      <c r="B29" s="83"/>
      <c r="C29" s="83"/>
      <c r="D29" s="83"/>
    </row>
  </sheetData>
  <mergeCells count="1">
    <mergeCell ref="A1:D2"/>
  </mergeCells>
  <phoneticPr fontId="36" type="noConversion"/>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dimension ref="A1:D17"/>
  <sheetViews>
    <sheetView workbookViewId="0">
      <selection sqref="A1:D2"/>
    </sheetView>
  </sheetViews>
  <sheetFormatPr defaultColWidth="9" defaultRowHeight="13.5"/>
  <cols>
    <col min="1" max="1" width="45.75" customWidth="1"/>
    <col min="2" max="4" width="20.625" customWidth="1"/>
  </cols>
  <sheetData>
    <row r="1" spans="1:4" ht="20.100000000000001" customHeight="1">
      <c r="A1" s="100" t="s">
        <v>62</v>
      </c>
      <c r="B1" s="100"/>
      <c r="C1" s="100"/>
      <c r="D1" s="100"/>
    </row>
    <row r="2" spans="1:4" ht="20.100000000000001" customHeight="1">
      <c r="A2" s="100"/>
      <c r="B2" s="100"/>
      <c r="C2" s="100"/>
      <c r="D2" s="100"/>
    </row>
    <row r="3" spans="1:4" ht="20.100000000000001" customHeight="1">
      <c r="A3" s="67"/>
      <c r="B3" s="68"/>
      <c r="C3" s="69"/>
      <c r="D3" s="70" t="s">
        <v>2</v>
      </c>
    </row>
    <row r="4" spans="1:4" ht="20.100000000000001" customHeight="1">
      <c r="A4" s="71" t="s">
        <v>36</v>
      </c>
      <c r="B4" s="72" t="s">
        <v>37</v>
      </c>
      <c r="C4" s="73" t="s">
        <v>8</v>
      </c>
      <c r="D4" s="73" t="s">
        <v>16</v>
      </c>
    </row>
    <row r="5" spans="1:4" ht="20.100000000000001" customHeight="1">
      <c r="A5" s="74" t="s">
        <v>63</v>
      </c>
      <c r="B5" s="75">
        <v>0</v>
      </c>
      <c r="C5" s="75">
        <v>0</v>
      </c>
      <c r="D5" s="75">
        <v>0</v>
      </c>
    </row>
    <row r="6" spans="1:4" ht="20.100000000000001" customHeight="1">
      <c r="A6" s="76" t="s">
        <v>64</v>
      </c>
      <c r="B6" s="75"/>
      <c r="C6" s="75"/>
      <c r="D6" s="75"/>
    </row>
    <row r="7" spans="1:4" ht="20.100000000000001" customHeight="1">
      <c r="A7" s="77" t="s">
        <v>65</v>
      </c>
      <c r="B7" s="75"/>
      <c r="C7" s="75"/>
      <c r="D7" s="75"/>
    </row>
    <row r="8" spans="1:4" ht="20.100000000000001" customHeight="1">
      <c r="A8" s="78" t="s">
        <v>66</v>
      </c>
      <c r="B8" s="75"/>
      <c r="C8" s="75"/>
      <c r="D8" s="75"/>
    </row>
    <row r="9" spans="1:4" ht="20.100000000000001" customHeight="1">
      <c r="A9" s="77" t="s">
        <v>67</v>
      </c>
      <c r="B9" s="75"/>
      <c r="C9" s="75"/>
      <c r="D9" s="75"/>
    </row>
    <row r="10" spans="1:4" ht="20.100000000000001" customHeight="1">
      <c r="A10" s="78" t="s">
        <v>68</v>
      </c>
      <c r="B10" s="75"/>
      <c r="C10" s="75"/>
      <c r="D10" s="75"/>
    </row>
    <row r="11" spans="1:4" ht="20.100000000000001" customHeight="1">
      <c r="A11" s="76" t="s">
        <v>69</v>
      </c>
      <c r="B11" s="75"/>
      <c r="C11" s="75"/>
      <c r="D11" s="75"/>
    </row>
    <row r="12" spans="1:4" ht="20.100000000000001" customHeight="1">
      <c r="A12" s="77" t="s">
        <v>70</v>
      </c>
      <c r="B12" s="75"/>
      <c r="C12" s="75"/>
      <c r="D12" s="75"/>
    </row>
    <row r="13" spans="1:4" ht="20.100000000000001" customHeight="1">
      <c r="A13" s="78" t="s">
        <v>71</v>
      </c>
      <c r="B13" s="75"/>
      <c r="C13" s="75"/>
      <c r="D13" s="75"/>
    </row>
    <row r="14" spans="1:4" ht="20.100000000000001" customHeight="1"/>
    <row r="15" spans="1:4" ht="20.100000000000001" customHeight="1">
      <c r="A15" t="s">
        <v>72</v>
      </c>
    </row>
    <row r="16" spans="1:4" ht="20.100000000000001" customHeight="1"/>
    <row r="17" ht="20.100000000000001" customHeight="1"/>
  </sheetData>
  <mergeCells count="1">
    <mergeCell ref="A1:D2"/>
  </mergeCells>
  <phoneticPr fontId="36"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dimension ref="A1:B55"/>
  <sheetViews>
    <sheetView workbookViewId="0">
      <selection activeCell="B8" sqref="B8"/>
    </sheetView>
  </sheetViews>
  <sheetFormatPr defaultColWidth="9" defaultRowHeight="13.5"/>
  <cols>
    <col min="1" max="1" width="39.125" customWidth="1"/>
    <col min="2" max="2" width="34.75" customWidth="1"/>
  </cols>
  <sheetData>
    <row r="1" spans="1:2" ht="39.75" customHeight="1">
      <c r="A1" s="101" t="s">
        <v>73</v>
      </c>
      <c r="B1" s="101"/>
    </row>
    <row r="2" spans="1:2" ht="32.1" customHeight="1">
      <c r="A2" s="59" t="s">
        <v>1</v>
      </c>
      <c r="B2" s="60" t="s">
        <v>2</v>
      </c>
    </row>
    <row r="3" spans="1:2" ht="18" customHeight="1">
      <c r="A3" s="61" t="s">
        <v>74</v>
      </c>
      <c r="B3" s="61" t="s">
        <v>75</v>
      </c>
    </row>
    <row r="4" spans="1:2" ht="18" customHeight="1">
      <c r="A4" s="62" t="s">
        <v>76</v>
      </c>
      <c r="B4" s="63">
        <f>SUM(B5:B16)</f>
        <v>4379491.2</v>
      </c>
    </row>
    <row r="5" spans="1:2" ht="18" customHeight="1">
      <c r="A5" s="64" t="s">
        <v>77</v>
      </c>
      <c r="B5" s="63">
        <v>810036</v>
      </c>
    </row>
    <row r="6" spans="1:2" ht="18" customHeight="1">
      <c r="A6" s="64" t="s">
        <v>78</v>
      </c>
      <c r="B6" s="63">
        <v>745344</v>
      </c>
    </row>
    <row r="7" spans="1:2" ht="18" customHeight="1">
      <c r="A7" s="64" t="s">
        <v>79</v>
      </c>
      <c r="B7" s="63">
        <v>1008342</v>
      </c>
    </row>
    <row r="8" spans="1:2" ht="18" customHeight="1">
      <c r="A8" s="64" t="s">
        <v>80</v>
      </c>
      <c r="B8" s="63">
        <v>444960</v>
      </c>
    </row>
    <row r="9" spans="1:2" ht="18" customHeight="1">
      <c r="A9" s="64" t="s">
        <v>81</v>
      </c>
      <c r="B9" s="63">
        <v>326692.8</v>
      </c>
    </row>
    <row r="10" spans="1:2" ht="18" customHeight="1">
      <c r="A10" s="64" t="s">
        <v>82</v>
      </c>
      <c r="B10" s="63">
        <v>163346.4</v>
      </c>
    </row>
    <row r="11" spans="1:2" ht="18" customHeight="1">
      <c r="A11" s="65" t="s">
        <v>83</v>
      </c>
      <c r="B11" s="63">
        <v>100620</v>
      </c>
    </row>
    <row r="12" spans="1:2" ht="18" customHeight="1">
      <c r="A12" s="65" t="s">
        <v>84</v>
      </c>
      <c r="B12" s="63">
        <v>107370</v>
      </c>
    </row>
    <row r="13" spans="1:2" ht="18" customHeight="1">
      <c r="A13" s="64" t="s">
        <v>85</v>
      </c>
      <c r="B13" s="63">
        <v>10690</v>
      </c>
    </row>
    <row r="14" spans="1:2" ht="18" customHeight="1">
      <c r="A14" s="65" t="s">
        <v>86</v>
      </c>
      <c r="B14" s="63">
        <v>454920</v>
      </c>
    </row>
    <row r="15" spans="1:2" ht="18" customHeight="1">
      <c r="A15" s="65" t="s">
        <v>87</v>
      </c>
      <c r="B15" s="63"/>
    </row>
    <row r="16" spans="1:2" ht="18" customHeight="1">
      <c r="A16" s="64" t="s">
        <v>88</v>
      </c>
      <c r="B16" s="63">
        <v>207170</v>
      </c>
    </row>
    <row r="17" spans="1:2" ht="18" customHeight="1">
      <c r="A17" s="66" t="s">
        <v>89</v>
      </c>
      <c r="B17" s="63">
        <f>SUM(B18:B41)</f>
        <v>615460</v>
      </c>
    </row>
    <row r="18" spans="1:2" ht="18" customHeight="1">
      <c r="A18" s="64" t="s">
        <v>90</v>
      </c>
      <c r="B18" s="63">
        <v>50000</v>
      </c>
    </row>
    <row r="19" spans="1:2" ht="18" customHeight="1">
      <c r="A19" s="64" t="s">
        <v>91</v>
      </c>
      <c r="B19" s="63">
        <v>15000</v>
      </c>
    </row>
    <row r="20" spans="1:2" ht="18" customHeight="1">
      <c r="A20" s="64" t="s">
        <v>92</v>
      </c>
      <c r="B20" s="63">
        <v>5000</v>
      </c>
    </row>
    <row r="21" spans="1:2" ht="18" customHeight="1">
      <c r="A21" s="64" t="s">
        <v>93</v>
      </c>
      <c r="B21" s="63">
        <v>0</v>
      </c>
    </row>
    <row r="22" spans="1:2" ht="18" customHeight="1">
      <c r="A22" s="64" t="s">
        <v>94</v>
      </c>
      <c r="B22" s="63">
        <v>0</v>
      </c>
    </row>
    <row r="23" spans="1:2" ht="18" customHeight="1">
      <c r="A23" s="64" t="s">
        <v>95</v>
      </c>
      <c r="B23" s="63">
        <v>0</v>
      </c>
    </row>
    <row r="24" spans="1:2" ht="18" customHeight="1">
      <c r="A24" s="64" t="s">
        <v>96</v>
      </c>
      <c r="B24" s="63">
        <v>23000</v>
      </c>
    </row>
    <row r="25" spans="1:2" ht="18" customHeight="1">
      <c r="A25" s="64" t="s">
        <v>97</v>
      </c>
      <c r="B25" s="63">
        <v>0</v>
      </c>
    </row>
    <row r="26" spans="1:2" ht="18" customHeight="1">
      <c r="A26" s="64" t="s">
        <v>98</v>
      </c>
      <c r="B26" s="63">
        <v>20000</v>
      </c>
    </row>
    <row r="27" spans="1:2" ht="18" customHeight="1">
      <c r="A27" s="64" t="s">
        <v>99</v>
      </c>
      <c r="B27" s="63">
        <v>0</v>
      </c>
    </row>
    <row r="28" spans="1:2" ht="18" customHeight="1">
      <c r="A28" s="64" t="s">
        <v>100</v>
      </c>
      <c r="B28" s="63">
        <v>0</v>
      </c>
    </row>
    <row r="29" spans="1:2" ht="18" customHeight="1">
      <c r="A29" s="64" t="s">
        <v>101</v>
      </c>
      <c r="B29" s="63">
        <v>0</v>
      </c>
    </row>
    <row r="30" spans="1:2" ht="18" customHeight="1">
      <c r="A30" s="64" t="s">
        <v>102</v>
      </c>
      <c r="B30" s="63">
        <v>8000</v>
      </c>
    </row>
    <row r="31" spans="1:2" ht="18" customHeight="1">
      <c r="A31" s="64" t="s">
        <v>103</v>
      </c>
      <c r="B31" s="63">
        <v>7000</v>
      </c>
    </row>
    <row r="32" spans="1:2" ht="18" customHeight="1">
      <c r="A32" s="64" t="s">
        <v>104</v>
      </c>
      <c r="B32" s="63"/>
    </row>
    <row r="33" spans="1:2" ht="18" customHeight="1">
      <c r="A33" s="64" t="s">
        <v>105</v>
      </c>
      <c r="B33" s="63"/>
    </row>
    <row r="34" spans="1:2" ht="18" customHeight="1">
      <c r="A34" s="64" t="s">
        <v>106</v>
      </c>
      <c r="B34" s="63">
        <v>115000</v>
      </c>
    </row>
    <row r="35" spans="1:2" ht="18" customHeight="1">
      <c r="A35" s="64" t="s">
        <v>107</v>
      </c>
      <c r="B35" s="63">
        <v>0</v>
      </c>
    </row>
    <row r="36" spans="1:2" ht="18" customHeight="1">
      <c r="A36" s="64" t="s">
        <v>108</v>
      </c>
      <c r="B36" s="63">
        <v>46800</v>
      </c>
    </row>
    <row r="37" spans="1:2" ht="18" customHeight="1">
      <c r="A37" s="64" t="s">
        <v>109</v>
      </c>
      <c r="B37" s="63">
        <v>150000</v>
      </c>
    </row>
    <row r="38" spans="1:2" ht="18" customHeight="1">
      <c r="A38" s="64" t="s">
        <v>110</v>
      </c>
      <c r="B38" s="63">
        <v>0</v>
      </c>
    </row>
    <row r="39" spans="1:2" ht="18" customHeight="1">
      <c r="A39" s="64" t="s">
        <v>111</v>
      </c>
      <c r="B39" s="63">
        <v>114060</v>
      </c>
    </row>
    <row r="40" spans="1:2" ht="18" customHeight="1">
      <c r="A40" s="64" t="s">
        <v>112</v>
      </c>
      <c r="B40" s="63">
        <v>61600</v>
      </c>
    </row>
    <row r="41" spans="1:2" ht="18" customHeight="1">
      <c r="A41" s="64" t="s">
        <v>113</v>
      </c>
      <c r="B41" s="63"/>
    </row>
    <row r="42" spans="1:2" ht="18" customHeight="1">
      <c r="A42" s="66" t="s">
        <v>114</v>
      </c>
      <c r="B42" s="63">
        <f>SUM(B43:B50)</f>
        <v>93590</v>
      </c>
    </row>
    <row r="43" spans="1:2" ht="18" customHeight="1">
      <c r="A43" s="64" t="s">
        <v>115</v>
      </c>
      <c r="B43" s="63"/>
    </row>
    <row r="44" spans="1:2" ht="18" customHeight="1">
      <c r="A44" s="64" t="s">
        <v>116</v>
      </c>
      <c r="B44" s="63"/>
    </row>
    <row r="45" spans="1:2" ht="18" customHeight="1">
      <c r="A45" s="64" t="s">
        <v>117</v>
      </c>
      <c r="B45" s="63"/>
    </row>
    <row r="46" spans="1:2" ht="18" customHeight="1">
      <c r="A46" s="64" t="s">
        <v>118</v>
      </c>
      <c r="B46" s="63"/>
    </row>
    <row r="47" spans="1:2" ht="18" customHeight="1">
      <c r="A47" s="64" t="s">
        <v>119</v>
      </c>
      <c r="B47" s="63">
        <v>5280</v>
      </c>
    </row>
    <row r="48" spans="1:2" ht="18" customHeight="1">
      <c r="A48" s="65" t="s">
        <v>120</v>
      </c>
      <c r="B48" s="63">
        <v>83510</v>
      </c>
    </row>
    <row r="49" spans="1:2" ht="18" customHeight="1">
      <c r="A49" s="64" t="s">
        <v>121</v>
      </c>
      <c r="B49" s="63"/>
    </row>
    <row r="50" spans="1:2" ht="18" customHeight="1">
      <c r="A50" s="64" t="s">
        <v>122</v>
      </c>
      <c r="B50" s="63">
        <v>4800</v>
      </c>
    </row>
    <row r="51" spans="1:2" ht="18" customHeight="1">
      <c r="A51" s="66" t="s">
        <v>123</v>
      </c>
      <c r="B51" s="63">
        <f>SUM(B52:B54)</f>
        <v>0</v>
      </c>
    </row>
    <row r="52" spans="1:2" ht="18" customHeight="1">
      <c r="A52" s="64" t="s">
        <v>124</v>
      </c>
      <c r="B52" s="63">
        <v>0</v>
      </c>
    </row>
    <row r="53" spans="1:2" ht="18" customHeight="1">
      <c r="A53" s="64" t="s">
        <v>125</v>
      </c>
      <c r="B53" s="63"/>
    </row>
    <row r="54" spans="1:2" ht="18" customHeight="1">
      <c r="A54" s="65" t="s">
        <v>126</v>
      </c>
      <c r="B54" s="63">
        <v>0</v>
      </c>
    </row>
    <row r="55" spans="1:2" ht="18" customHeight="1">
      <c r="A55" s="61" t="s">
        <v>127</v>
      </c>
      <c r="B55" s="63">
        <f>B51+B42+B17+B4</f>
        <v>5088541.2</v>
      </c>
    </row>
  </sheetData>
  <mergeCells count="1">
    <mergeCell ref="A1:B1"/>
  </mergeCells>
  <phoneticPr fontId="36"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dimension ref="A1:L6"/>
  <sheetViews>
    <sheetView workbookViewId="0">
      <selection sqref="A1:L6"/>
    </sheetView>
  </sheetViews>
  <sheetFormatPr defaultColWidth="9" defaultRowHeight="13.5"/>
  <cols>
    <col min="1" max="1" width="32.25" customWidth="1"/>
    <col min="2" max="12" width="20.625" customWidth="1"/>
  </cols>
  <sheetData>
    <row r="1" spans="1:12" ht="21.95" customHeight="1">
      <c r="A1" s="102" t="s">
        <v>128</v>
      </c>
      <c r="B1" s="102"/>
      <c r="C1" s="102"/>
      <c r="D1" s="102"/>
      <c r="E1" s="102"/>
      <c r="F1" s="102"/>
      <c r="G1" s="102"/>
      <c r="H1" s="102"/>
      <c r="I1" s="102"/>
      <c r="J1" s="102"/>
      <c r="K1" s="102"/>
      <c r="L1" s="102"/>
    </row>
    <row r="2" spans="1:12" ht="21.95" customHeight="1">
      <c r="A2" s="48"/>
      <c r="B2" s="48"/>
      <c r="C2" s="48"/>
      <c r="D2" s="48"/>
      <c r="E2" s="48"/>
      <c r="F2" s="48"/>
      <c r="G2" s="48"/>
      <c r="H2" s="48"/>
      <c r="I2" s="48"/>
      <c r="J2" s="48"/>
      <c r="K2" s="48"/>
      <c r="L2" s="58" t="s">
        <v>2</v>
      </c>
    </row>
    <row r="3" spans="1:12" ht="21.95" customHeight="1">
      <c r="A3" s="106" t="s">
        <v>36</v>
      </c>
      <c r="B3" s="103" t="s">
        <v>129</v>
      </c>
      <c r="C3" s="104"/>
      <c r="D3" s="104"/>
      <c r="E3" s="104"/>
      <c r="F3" s="104"/>
      <c r="G3" s="105"/>
      <c r="H3" s="108" t="s">
        <v>11</v>
      </c>
      <c r="I3" s="108" t="s">
        <v>15</v>
      </c>
      <c r="J3" s="107" t="s">
        <v>19</v>
      </c>
      <c r="K3" s="108" t="s">
        <v>130</v>
      </c>
      <c r="L3" s="108" t="s">
        <v>17</v>
      </c>
    </row>
    <row r="4" spans="1:12" ht="21.95" customHeight="1">
      <c r="A4" s="107"/>
      <c r="B4" s="56" t="s">
        <v>131</v>
      </c>
      <c r="C4" s="56" t="s">
        <v>13</v>
      </c>
      <c r="D4" s="56" t="s">
        <v>132</v>
      </c>
      <c r="E4" s="56" t="s">
        <v>29</v>
      </c>
      <c r="F4" s="56" t="s">
        <v>30</v>
      </c>
      <c r="G4" s="56" t="s">
        <v>31</v>
      </c>
      <c r="H4" s="109"/>
      <c r="I4" s="109"/>
      <c r="J4" s="110"/>
      <c r="K4" s="109"/>
      <c r="L4" s="109"/>
    </row>
    <row r="5" spans="1:12" ht="21.95" customHeight="1">
      <c r="A5" s="52" t="s">
        <v>38</v>
      </c>
      <c r="B5" s="57">
        <v>109128541.2</v>
      </c>
      <c r="C5" s="57"/>
      <c r="D5" s="57">
        <v>100000</v>
      </c>
      <c r="E5" s="57"/>
      <c r="F5" s="57">
        <v>100000</v>
      </c>
      <c r="G5" s="57"/>
      <c r="H5" s="57"/>
      <c r="I5" s="57"/>
      <c r="J5" s="57"/>
      <c r="K5" s="57"/>
      <c r="L5" s="57"/>
    </row>
    <row r="6" spans="1:12" ht="21.95" customHeight="1">
      <c r="A6" s="55" t="s">
        <v>133</v>
      </c>
      <c r="B6" s="57">
        <v>109128541.2</v>
      </c>
      <c r="C6" s="57"/>
      <c r="D6" s="57">
        <v>100000</v>
      </c>
      <c r="E6" s="57"/>
      <c r="F6" s="57">
        <v>100000</v>
      </c>
      <c r="G6" s="57"/>
      <c r="H6" s="57"/>
      <c r="I6" s="57"/>
      <c r="J6" s="57"/>
      <c r="K6" s="57"/>
      <c r="L6" s="57"/>
    </row>
  </sheetData>
  <mergeCells count="8">
    <mergeCell ref="A1:L1"/>
    <mergeCell ref="B3:G3"/>
    <mergeCell ref="A3:A4"/>
    <mergeCell ref="H3:H4"/>
    <mergeCell ref="I3:I4"/>
    <mergeCell ref="J3:J4"/>
    <mergeCell ref="K3:K4"/>
    <mergeCell ref="L3:L4"/>
  </mergeCells>
  <phoneticPr fontId="36"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dimension ref="A1:H6"/>
  <sheetViews>
    <sheetView workbookViewId="0">
      <selection activeCell="D14" sqref="D14"/>
    </sheetView>
  </sheetViews>
  <sheetFormatPr defaultColWidth="9" defaultRowHeight="13.5"/>
  <cols>
    <col min="1" max="1" width="33.25" customWidth="1"/>
    <col min="2" max="2" width="26" customWidth="1"/>
    <col min="3" max="3" width="15.625" customWidth="1"/>
    <col min="4" max="4" width="14.125" customWidth="1"/>
    <col min="5" max="5" width="13.25" customWidth="1"/>
    <col min="6" max="6" width="13.625" customWidth="1"/>
    <col min="7" max="7" width="9.625" customWidth="1"/>
    <col min="8" max="8" width="15.625" customWidth="1"/>
    <col min="9" max="9" width="10.875" customWidth="1"/>
    <col min="10" max="10" width="12.125" customWidth="1"/>
    <col min="11" max="11" width="11" customWidth="1"/>
    <col min="12" max="12" width="12.5" customWidth="1"/>
    <col min="13" max="13" width="13.875" customWidth="1"/>
  </cols>
  <sheetData>
    <row r="1" spans="1:8" ht="21">
      <c r="A1" s="111" t="s">
        <v>134</v>
      </c>
      <c r="B1" s="111"/>
      <c r="C1" s="111"/>
      <c r="D1" s="111"/>
      <c r="E1" s="111"/>
      <c r="F1" s="111"/>
      <c r="G1" s="111"/>
      <c r="H1" s="111"/>
    </row>
    <row r="2" spans="1:8" ht="14.25">
      <c r="A2" s="48"/>
      <c r="B2" s="48"/>
      <c r="C2" s="48"/>
      <c r="D2" s="48"/>
      <c r="E2" s="48"/>
      <c r="F2" s="48"/>
      <c r="G2" s="48"/>
      <c r="H2" s="49" t="s">
        <v>2</v>
      </c>
    </row>
    <row r="3" spans="1:8" ht="20.100000000000001" customHeight="1">
      <c r="A3" s="112" t="s">
        <v>36</v>
      </c>
      <c r="B3" s="112" t="s">
        <v>8</v>
      </c>
      <c r="C3" s="113"/>
      <c r="D3" s="112" t="s">
        <v>16</v>
      </c>
      <c r="E3" s="113" t="s">
        <v>135</v>
      </c>
      <c r="F3" s="113" t="s">
        <v>136</v>
      </c>
      <c r="G3" s="113" t="s">
        <v>137</v>
      </c>
      <c r="H3" s="113" t="s">
        <v>37</v>
      </c>
    </row>
    <row r="4" spans="1:8" ht="20.100000000000001" customHeight="1">
      <c r="A4" s="114"/>
      <c r="B4" s="51" t="s">
        <v>138</v>
      </c>
      <c r="C4" s="50" t="s">
        <v>139</v>
      </c>
      <c r="D4" s="115"/>
      <c r="E4" s="114"/>
      <c r="F4" s="114"/>
      <c r="G4" s="114"/>
      <c r="H4" s="114"/>
    </row>
    <row r="5" spans="1:8" ht="20.100000000000001" customHeight="1">
      <c r="A5" s="52" t="s">
        <v>38</v>
      </c>
      <c r="B5" s="53">
        <v>4473081.2</v>
      </c>
      <c r="C5" s="54">
        <v>615460</v>
      </c>
      <c r="D5" s="53">
        <v>104240000</v>
      </c>
      <c r="E5" s="54"/>
      <c r="F5" s="54"/>
      <c r="G5" s="54"/>
      <c r="H5" s="54">
        <v>109328541.2</v>
      </c>
    </row>
    <row r="6" spans="1:8" ht="20.100000000000001" customHeight="1">
      <c r="A6" s="55" t="s">
        <v>133</v>
      </c>
      <c r="B6" s="53">
        <v>4473081.2</v>
      </c>
      <c r="C6" s="54">
        <v>615460</v>
      </c>
      <c r="D6" s="53">
        <v>104240000</v>
      </c>
      <c r="E6" s="54"/>
      <c r="F6" s="54"/>
      <c r="G6" s="54"/>
      <c r="H6" s="54">
        <v>109328541.2</v>
      </c>
    </row>
  </sheetData>
  <mergeCells count="8">
    <mergeCell ref="A1:H1"/>
    <mergeCell ref="B3:C3"/>
    <mergeCell ref="A3:A4"/>
    <mergeCell ref="D3:D4"/>
    <mergeCell ref="E3:E4"/>
    <mergeCell ref="F3:F4"/>
    <mergeCell ref="G3:G4"/>
    <mergeCell ref="H3:H4"/>
  </mergeCells>
  <phoneticPr fontId="36"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dimension ref="A1:M54"/>
  <sheetViews>
    <sheetView workbookViewId="0">
      <selection activeCell="D16" sqref="D16"/>
    </sheetView>
  </sheetViews>
  <sheetFormatPr defaultColWidth="9" defaultRowHeight="13.5"/>
  <cols>
    <col min="1" max="1" width="31.375" customWidth="1"/>
    <col min="2" max="2" width="24.625" customWidth="1"/>
    <col min="3" max="13" width="13.625" customWidth="1"/>
  </cols>
  <sheetData>
    <row r="1" spans="1:13" ht="18" customHeight="1">
      <c r="A1" s="116" t="s">
        <v>140</v>
      </c>
      <c r="B1" s="116"/>
      <c r="C1" s="116"/>
      <c r="D1" s="116"/>
      <c r="E1" s="116"/>
      <c r="F1" s="116"/>
      <c r="G1" s="116"/>
      <c r="H1" s="116"/>
      <c r="I1" s="116"/>
      <c r="J1" s="116"/>
      <c r="K1" s="116"/>
      <c r="L1" s="116"/>
      <c r="M1" s="116"/>
    </row>
    <row r="2" spans="1:13" ht="18" customHeight="1">
      <c r="A2" s="116"/>
      <c r="B2" s="116"/>
      <c r="C2" s="116"/>
      <c r="D2" s="116"/>
      <c r="E2" s="116"/>
      <c r="F2" s="116"/>
      <c r="G2" s="116"/>
      <c r="H2" s="116"/>
      <c r="I2" s="116"/>
      <c r="J2" s="116"/>
      <c r="K2" s="116"/>
      <c r="L2" s="116"/>
      <c r="M2" s="116"/>
    </row>
    <row r="3" spans="1:13" ht="18" customHeight="1">
      <c r="A3" s="42"/>
      <c r="B3" s="43"/>
      <c r="C3" s="31"/>
      <c r="D3" s="31"/>
      <c r="E3" s="44"/>
      <c r="F3" s="44"/>
      <c r="G3" s="44"/>
      <c r="H3" s="44"/>
      <c r="I3" s="44"/>
      <c r="J3" s="44"/>
      <c r="K3" s="44"/>
      <c r="L3" s="44"/>
      <c r="M3" s="44" t="s">
        <v>2</v>
      </c>
    </row>
    <row r="4" spans="1:13" ht="27" customHeight="1">
      <c r="A4" s="45" t="s">
        <v>141</v>
      </c>
      <c r="B4" s="32" t="s">
        <v>142</v>
      </c>
      <c r="C4" s="32" t="s">
        <v>143</v>
      </c>
      <c r="D4" s="33" t="s">
        <v>131</v>
      </c>
      <c r="E4" s="33" t="s">
        <v>19</v>
      </c>
      <c r="F4" s="33" t="s">
        <v>132</v>
      </c>
      <c r="G4" s="33" t="s">
        <v>11</v>
      </c>
      <c r="H4" s="33" t="s">
        <v>13</v>
      </c>
      <c r="I4" s="33" t="s">
        <v>15</v>
      </c>
      <c r="J4" s="33" t="s">
        <v>17</v>
      </c>
      <c r="K4" s="33" t="s">
        <v>30</v>
      </c>
      <c r="L4" s="33" t="s">
        <v>31</v>
      </c>
      <c r="M4" s="47" t="s">
        <v>144</v>
      </c>
    </row>
    <row r="5" spans="1:13" ht="18" customHeight="1">
      <c r="A5" s="46" t="s">
        <v>63</v>
      </c>
      <c r="B5" s="35"/>
      <c r="C5" s="39">
        <v>109328541.2</v>
      </c>
      <c r="D5" s="39">
        <v>109128541.2</v>
      </c>
      <c r="E5" s="39">
        <v>0</v>
      </c>
      <c r="F5" s="39">
        <v>100000</v>
      </c>
      <c r="G5" s="39">
        <v>0</v>
      </c>
      <c r="H5" s="39">
        <v>0</v>
      </c>
      <c r="I5" s="39">
        <v>0</v>
      </c>
      <c r="J5" s="39">
        <v>0</v>
      </c>
      <c r="K5" s="39">
        <v>100000</v>
      </c>
      <c r="L5" s="39">
        <v>0</v>
      </c>
      <c r="M5" s="39">
        <v>0</v>
      </c>
    </row>
    <row r="6" spans="1:13" ht="18" customHeight="1">
      <c r="A6" s="46" t="s">
        <v>145</v>
      </c>
      <c r="B6" s="35"/>
      <c r="C6" s="39">
        <v>109328541.2</v>
      </c>
      <c r="D6" s="39">
        <v>109128541.2</v>
      </c>
      <c r="E6" s="39">
        <v>0</v>
      </c>
      <c r="F6" s="39">
        <v>100000</v>
      </c>
      <c r="G6" s="39">
        <v>0</v>
      </c>
      <c r="H6" s="39">
        <v>0</v>
      </c>
      <c r="I6" s="39">
        <v>0</v>
      </c>
      <c r="J6" s="39">
        <v>0</v>
      </c>
      <c r="K6" s="39">
        <v>100000</v>
      </c>
      <c r="L6" s="39">
        <v>0</v>
      </c>
      <c r="M6" s="39">
        <v>0</v>
      </c>
    </row>
    <row r="7" spans="1:13" ht="18" customHeight="1">
      <c r="A7" s="46" t="s">
        <v>146</v>
      </c>
      <c r="B7" s="35"/>
      <c r="C7" s="39">
        <v>5088541.2</v>
      </c>
      <c r="D7" s="39">
        <v>5088541.2</v>
      </c>
      <c r="E7" s="39">
        <v>0</v>
      </c>
      <c r="F7" s="39">
        <v>0</v>
      </c>
      <c r="G7" s="39">
        <v>0</v>
      </c>
      <c r="H7" s="39">
        <v>0</v>
      </c>
      <c r="I7" s="39">
        <v>0</v>
      </c>
      <c r="J7" s="39">
        <v>0</v>
      </c>
      <c r="K7" s="39">
        <v>0</v>
      </c>
      <c r="L7" s="39">
        <v>0</v>
      </c>
      <c r="M7" s="39">
        <v>0</v>
      </c>
    </row>
    <row r="8" spans="1:13" ht="18" customHeight="1">
      <c r="A8" s="46" t="s">
        <v>147</v>
      </c>
      <c r="B8" s="35"/>
      <c r="C8" s="39">
        <v>4379491.2</v>
      </c>
      <c r="D8" s="39">
        <v>4379491.2</v>
      </c>
      <c r="E8" s="39">
        <v>0</v>
      </c>
      <c r="F8" s="39">
        <v>0</v>
      </c>
      <c r="G8" s="39">
        <v>0</v>
      </c>
      <c r="H8" s="39">
        <v>0</v>
      </c>
      <c r="I8" s="39">
        <v>0</v>
      </c>
      <c r="J8" s="39">
        <v>0</v>
      </c>
      <c r="K8" s="39">
        <v>0</v>
      </c>
      <c r="L8" s="39">
        <v>0</v>
      </c>
      <c r="M8" s="39">
        <v>0</v>
      </c>
    </row>
    <row r="9" spans="1:13" ht="18" customHeight="1">
      <c r="A9" s="46" t="s">
        <v>148</v>
      </c>
      <c r="B9" s="35" t="s">
        <v>149</v>
      </c>
      <c r="C9" s="39">
        <v>326692.8</v>
      </c>
      <c r="D9" s="39">
        <v>326692.8</v>
      </c>
      <c r="E9" s="39">
        <v>0</v>
      </c>
      <c r="F9" s="39">
        <v>0</v>
      </c>
      <c r="G9" s="39">
        <v>0</v>
      </c>
      <c r="H9" s="39">
        <v>0</v>
      </c>
      <c r="I9" s="39">
        <v>0</v>
      </c>
      <c r="J9" s="39">
        <v>0</v>
      </c>
      <c r="K9" s="39">
        <v>0</v>
      </c>
      <c r="L9" s="39">
        <v>0</v>
      </c>
      <c r="M9" s="39">
        <v>0</v>
      </c>
    </row>
    <row r="10" spans="1:13" ht="18" customHeight="1">
      <c r="A10" s="46" t="s">
        <v>148</v>
      </c>
      <c r="B10" s="35" t="s">
        <v>150</v>
      </c>
      <c r="C10" s="39">
        <v>163346.4</v>
      </c>
      <c r="D10" s="39">
        <v>163346.4</v>
      </c>
      <c r="E10" s="39">
        <v>0</v>
      </c>
      <c r="F10" s="39">
        <v>0</v>
      </c>
      <c r="G10" s="39">
        <v>0</v>
      </c>
      <c r="H10" s="39">
        <v>0</v>
      </c>
      <c r="I10" s="39">
        <v>0</v>
      </c>
      <c r="J10" s="39">
        <v>0</v>
      </c>
      <c r="K10" s="39">
        <v>0</v>
      </c>
      <c r="L10" s="39">
        <v>0</v>
      </c>
      <c r="M10" s="39">
        <v>0</v>
      </c>
    </row>
    <row r="11" spans="1:13" ht="18" customHeight="1">
      <c r="A11" s="46" t="s">
        <v>148</v>
      </c>
      <c r="B11" s="35" t="s">
        <v>151</v>
      </c>
      <c r="C11" s="39">
        <v>2506923</v>
      </c>
      <c r="D11" s="39">
        <v>2506923</v>
      </c>
      <c r="E11" s="39">
        <v>0</v>
      </c>
      <c r="F11" s="39">
        <v>0</v>
      </c>
      <c r="G11" s="39">
        <v>0</v>
      </c>
      <c r="H11" s="39">
        <v>0</v>
      </c>
      <c r="I11" s="39">
        <v>0</v>
      </c>
      <c r="J11" s="39">
        <v>0</v>
      </c>
      <c r="K11" s="39">
        <v>0</v>
      </c>
      <c r="L11" s="39">
        <v>0</v>
      </c>
      <c r="M11" s="39">
        <v>0</v>
      </c>
    </row>
    <row r="12" spans="1:13" ht="18" customHeight="1">
      <c r="A12" s="46" t="s">
        <v>148</v>
      </c>
      <c r="B12" s="35" t="s">
        <v>152</v>
      </c>
      <c r="C12" s="39">
        <v>1382529</v>
      </c>
      <c r="D12" s="39">
        <v>1382529</v>
      </c>
      <c r="E12" s="39">
        <v>0</v>
      </c>
      <c r="F12" s="39">
        <v>0</v>
      </c>
      <c r="G12" s="39">
        <v>0</v>
      </c>
      <c r="H12" s="39">
        <v>0</v>
      </c>
      <c r="I12" s="39">
        <v>0</v>
      </c>
      <c r="J12" s="39">
        <v>0</v>
      </c>
      <c r="K12" s="39">
        <v>0</v>
      </c>
      <c r="L12" s="39">
        <v>0</v>
      </c>
      <c r="M12" s="39">
        <v>0</v>
      </c>
    </row>
    <row r="13" spans="1:13" ht="18" customHeight="1">
      <c r="A13" s="46" t="s">
        <v>153</v>
      </c>
      <c r="B13" s="35"/>
      <c r="C13" s="39">
        <v>615460</v>
      </c>
      <c r="D13" s="39">
        <v>615460</v>
      </c>
      <c r="E13" s="39">
        <v>0</v>
      </c>
      <c r="F13" s="39">
        <v>0</v>
      </c>
      <c r="G13" s="39">
        <v>0</v>
      </c>
      <c r="H13" s="39">
        <v>0</v>
      </c>
      <c r="I13" s="39">
        <v>0</v>
      </c>
      <c r="J13" s="39">
        <v>0</v>
      </c>
      <c r="K13" s="39">
        <v>0</v>
      </c>
      <c r="L13" s="39">
        <v>0</v>
      </c>
      <c r="M13" s="39">
        <v>0</v>
      </c>
    </row>
    <row r="14" spans="1:13" ht="18" customHeight="1">
      <c r="A14" s="46" t="s">
        <v>154</v>
      </c>
      <c r="B14" s="35" t="s">
        <v>151</v>
      </c>
      <c r="C14" s="39">
        <v>452560</v>
      </c>
      <c r="D14" s="39">
        <v>452560</v>
      </c>
      <c r="E14" s="39">
        <v>0</v>
      </c>
      <c r="F14" s="39">
        <v>0</v>
      </c>
      <c r="G14" s="39">
        <v>0</v>
      </c>
      <c r="H14" s="39">
        <v>0</v>
      </c>
      <c r="I14" s="39">
        <v>0</v>
      </c>
      <c r="J14" s="39">
        <v>0</v>
      </c>
      <c r="K14" s="39">
        <v>0</v>
      </c>
      <c r="L14" s="39">
        <v>0</v>
      </c>
      <c r="M14" s="39">
        <v>0</v>
      </c>
    </row>
    <row r="15" spans="1:13" ht="18" customHeight="1">
      <c r="A15" s="46" t="s">
        <v>154</v>
      </c>
      <c r="B15" s="35" t="s">
        <v>152</v>
      </c>
      <c r="C15" s="39">
        <v>162900</v>
      </c>
      <c r="D15" s="39">
        <v>162900</v>
      </c>
      <c r="E15" s="39">
        <v>0</v>
      </c>
      <c r="F15" s="39">
        <v>0</v>
      </c>
      <c r="G15" s="39">
        <v>0</v>
      </c>
      <c r="H15" s="39">
        <v>0</v>
      </c>
      <c r="I15" s="39">
        <v>0</v>
      </c>
      <c r="J15" s="39">
        <v>0</v>
      </c>
      <c r="K15" s="39">
        <v>0</v>
      </c>
      <c r="L15" s="39">
        <v>0</v>
      </c>
      <c r="M15" s="39">
        <v>0</v>
      </c>
    </row>
    <row r="16" spans="1:13" ht="18" customHeight="1">
      <c r="A16" s="46" t="s">
        <v>155</v>
      </c>
      <c r="B16" s="35"/>
      <c r="C16" s="39">
        <v>93590</v>
      </c>
      <c r="D16" s="39">
        <v>93590</v>
      </c>
      <c r="E16" s="39">
        <v>0</v>
      </c>
      <c r="F16" s="39">
        <v>0</v>
      </c>
      <c r="G16" s="39">
        <v>0</v>
      </c>
      <c r="H16" s="39">
        <v>0</v>
      </c>
      <c r="I16" s="39">
        <v>0</v>
      </c>
      <c r="J16" s="39">
        <v>0</v>
      </c>
      <c r="K16" s="39">
        <v>0</v>
      </c>
      <c r="L16" s="39">
        <v>0</v>
      </c>
      <c r="M16" s="39">
        <v>0</v>
      </c>
    </row>
    <row r="17" spans="1:13" ht="18" customHeight="1">
      <c r="A17" s="46" t="s">
        <v>156</v>
      </c>
      <c r="B17" s="35" t="s">
        <v>151</v>
      </c>
      <c r="C17" s="39">
        <v>75695</v>
      </c>
      <c r="D17" s="39">
        <v>75695</v>
      </c>
      <c r="E17" s="39">
        <v>0</v>
      </c>
      <c r="F17" s="39">
        <v>0</v>
      </c>
      <c r="G17" s="39">
        <v>0</v>
      </c>
      <c r="H17" s="39">
        <v>0</v>
      </c>
      <c r="I17" s="39">
        <v>0</v>
      </c>
      <c r="J17" s="39">
        <v>0</v>
      </c>
      <c r="K17" s="39">
        <v>0</v>
      </c>
      <c r="L17" s="39">
        <v>0</v>
      </c>
      <c r="M17" s="39">
        <v>0</v>
      </c>
    </row>
    <row r="18" spans="1:13" ht="18" customHeight="1">
      <c r="A18" s="46" t="s">
        <v>156</v>
      </c>
      <c r="B18" s="35" t="s">
        <v>152</v>
      </c>
      <c r="C18" s="39">
        <v>17895</v>
      </c>
      <c r="D18" s="39">
        <v>17895</v>
      </c>
      <c r="E18" s="39">
        <v>0</v>
      </c>
      <c r="F18" s="39">
        <v>0</v>
      </c>
      <c r="G18" s="39">
        <v>0</v>
      </c>
      <c r="H18" s="39">
        <v>0</v>
      </c>
      <c r="I18" s="39">
        <v>0</v>
      </c>
      <c r="J18" s="39">
        <v>0</v>
      </c>
      <c r="K18" s="39">
        <v>0</v>
      </c>
      <c r="L18" s="39">
        <v>0</v>
      </c>
      <c r="M18" s="39">
        <v>0</v>
      </c>
    </row>
    <row r="19" spans="1:13" ht="18" customHeight="1">
      <c r="A19" s="46" t="s">
        <v>157</v>
      </c>
      <c r="B19" s="35"/>
      <c r="C19" s="39">
        <v>104240000</v>
      </c>
      <c r="D19" s="39">
        <v>104040000</v>
      </c>
      <c r="E19" s="39">
        <v>0</v>
      </c>
      <c r="F19" s="39">
        <v>100000</v>
      </c>
      <c r="G19" s="39">
        <v>0</v>
      </c>
      <c r="H19" s="39">
        <v>0</v>
      </c>
      <c r="I19" s="39">
        <v>0</v>
      </c>
      <c r="J19" s="39">
        <v>0</v>
      </c>
      <c r="K19" s="39">
        <v>100000</v>
      </c>
      <c r="L19" s="39">
        <v>0</v>
      </c>
      <c r="M19" s="39">
        <v>0</v>
      </c>
    </row>
    <row r="20" spans="1:13" ht="18" customHeight="1">
      <c r="A20" s="46" t="s">
        <v>158</v>
      </c>
      <c r="B20" s="35"/>
      <c r="C20" s="39">
        <v>428000</v>
      </c>
      <c r="D20" s="39">
        <v>428000</v>
      </c>
      <c r="E20" s="39">
        <v>0</v>
      </c>
      <c r="F20" s="39">
        <v>0</v>
      </c>
      <c r="G20" s="39">
        <v>0</v>
      </c>
      <c r="H20" s="39">
        <v>0</v>
      </c>
      <c r="I20" s="39">
        <v>0</v>
      </c>
      <c r="J20" s="39">
        <v>0</v>
      </c>
      <c r="K20" s="39">
        <v>0</v>
      </c>
      <c r="L20" s="39">
        <v>0</v>
      </c>
      <c r="M20" s="39">
        <v>0</v>
      </c>
    </row>
    <row r="21" spans="1:13" ht="18" customHeight="1">
      <c r="A21" s="46" t="s">
        <v>159</v>
      </c>
      <c r="B21" s="35" t="s">
        <v>160</v>
      </c>
      <c r="C21" s="39">
        <v>23000</v>
      </c>
      <c r="D21" s="39">
        <v>23000</v>
      </c>
      <c r="E21" s="39">
        <v>0</v>
      </c>
      <c r="F21" s="39">
        <v>0</v>
      </c>
      <c r="G21" s="39">
        <v>0</v>
      </c>
      <c r="H21" s="39">
        <v>0</v>
      </c>
      <c r="I21" s="39">
        <v>0</v>
      </c>
      <c r="J21" s="39">
        <v>0</v>
      </c>
      <c r="K21" s="39">
        <v>0</v>
      </c>
      <c r="L21" s="39">
        <v>0</v>
      </c>
      <c r="M21" s="39">
        <v>0</v>
      </c>
    </row>
    <row r="22" spans="1:13" ht="18" customHeight="1">
      <c r="A22" s="46" t="s">
        <v>161</v>
      </c>
      <c r="B22" s="35" t="s">
        <v>160</v>
      </c>
      <c r="C22" s="39">
        <v>20000</v>
      </c>
      <c r="D22" s="39">
        <v>20000</v>
      </c>
      <c r="E22" s="39">
        <v>0</v>
      </c>
      <c r="F22" s="39">
        <v>0</v>
      </c>
      <c r="G22" s="39">
        <v>0</v>
      </c>
      <c r="H22" s="39">
        <v>0</v>
      </c>
      <c r="I22" s="39">
        <v>0</v>
      </c>
      <c r="J22" s="39">
        <v>0</v>
      </c>
      <c r="K22" s="39">
        <v>0</v>
      </c>
      <c r="L22" s="39">
        <v>0</v>
      </c>
      <c r="M22" s="39">
        <v>0</v>
      </c>
    </row>
    <row r="23" spans="1:13" ht="18" customHeight="1">
      <c r="A23" s="46" t="s">
        <v>162</v>
      </c>
      <c r="B23" s="35" t="s">
        <v>163</v>
      </c>
      <c r="C23" s="39">
        <v>150000</v>
      </c>
      <c r="D23" s="39">
        <v>150000</v>
      </c>
      <c r="E23" s="39">
        <v>0</v>
      </c>
      <c r="F23" s="39">
        <v>0</v>
      </c>
      <c r="G23" s="39">
        <v>0</v>
      </c>
      <c r="H23" s="39">
        <v>0</v>
      </c>
      <c r="I23" s="39">
        <v>0</v>
      </c>
      <c r="J23" s="39">
        <v>0</v>
      </c>
      <c r="K23" s="39">
        <v>0</v>
      </c>
      <c r="L23" s="39">
        <v>0</v>
      </c>
      <c r="M23" s="39">
        <v>0</v>
      </c>
    </row>
    <row r="24" spans="1:13" ht="18" customHeight="1">
      <c r="A24" s="46" t="s">
        <v>164</v>
      </c>
      <c r="B24" s="35" t="s">
        <v>160</v>
      </c>
      <c r="C24" s="39">
        <v>160000</v>
      </c>
      <c r="D24" s="39">
        <v>160000</v>
      </c>
      <c r="E24" s="39">
        <v>0</v>
      </c>
      <c r="F24" s="39">
        <v>0</v>
      </c>
      <c r="G24" s="39">
        <v>0</v>
      </c>
      <c r="H24" s="39">
        <v>0</v>
      </c>
      <c r="I24" s="39">
        <v>0</v>
      </c>
      <c r="J24" s="39">
        <v>0</v>
      </c>
      <c r="K24" s="39">
        <v>0</v>
      </c>
      <c r="L24" s="39">
        <v>0</v>
      </c>
      <c r="M24" s="39">
        <v>0</v>
      </c>
    </row>
    <row r="25" spans="1:13" ht="18" customHeight="1">
      <c r="A25" s="46" t="s">
        <v>165</v>
      </c>
      <c r="B25" s="35" t="s">
        <v>160</v>
      </c>
      <c r="C25" s="39">
        <v>75000</v>
      </c>
      <c r="D25" s="39">
        <v>75000</v>
      </c>
      <c r="E25" s="39">
        <v>0</v>
      </c>
      <c r="F25" s="39">
        <v>0</v>
      </c>
      <c r="G25" s="39">
        <v>0</v>
      </c>
      <c r="H25" s="39">
        <v>0</v>
      </c>
      <c r="I25" s="39">
        <v>0</v>
      </c>
      <c r="J25" s="39">
        <v>0</v>
      </c>
      <c r="K25" s="39">
        <v>0</v>
      </c>
      <c r="L25" s="39">
        <v>0</v>
      </c>
      <c r="M25" s="39">
        <v>0</v>
      </c>
    </row>
    <row r="26" spans="1:13" ht="18" customHeight="1">
      <c r="A26" s="46" t="s">
        <v>166</v>
      </c>
      <c r="B26" s="35"/>
      <c r="C26" s="39">
        <v>103760000</v>
      </c>
      <c r="D26" s="39">
        <v>103560000</v>
      </c>
      <c r="E26" s="39">
        <v>0</v>
      </c>
      <c r="F26" s="39">
        <v>100000</v>
      </c>
      <c r="G26" s="39">
        <v>0</v>
      </c>
      <c r="H26" s="39">
        <v>0</v>
      </c>
      <c r="I26" s="39">
        <v>0</v>
      </c>
      <c r="J26" s="39">
        <v>0</v>
      </c>
      <c r="K26" s="39">
        <v>100000</v>
      </c>
      <c r="L26" s="39">
        <v>0</v>
      </c>
      <c r="M26" s="39">
        <v>0</v>
      </c>
    </row>
    <row r="27" spans="1:13" ht="18" customHeight="1">
      <c r="A27" s="46" t="s">
        <v>167</v>
      </c>
      <c r="B27" s="35" t="s">
        <v>168</v>
      </c>
      <c r="C27" s="39">
        <v>1800000</v>
      </c>
      <c r="D27" s="39">
        <v>1800000</v>
      </c>
      <c r="E27" s="39">
        <v>0</v>
      </c>
      <c r="F27" s="39">
        <v>0</v>
      </c>
      <c r="G27" s="39">
        <v>0</v>
      </c>
      <c r="H27" s="39">
        <v>0</v>
      </c>
      <c r="I27" s="39">
        <v>0</v>
      </c>
      <c r="J27" s="39">
        <v>0</v>
      </c>
      <c r="K27" s="39">
        <v>0</v>
      </c>
      <c r="L27" s="39">
        <v>0</v>
      </c>
      <c r="M27" s="39">
        <v>0</v>
      </c>
    </row>
    <row r="28" spans="1:13" ht="18" customHeight="1">
      <c r="A28" s="46" t="s">
        <v>169</v>
      </c>
      <c r="B28" s="35" t="s">
        <v>170</v>
      </c>
      <c r="C28" s="39">
        <v>5500000</v>
      </c>
      <c r="D28" s="39">
        <v>5500000</v>
      </c>
      <c r="E28" s="39">
        <v>0</v>
      </c>
      <c r="F28" s="39">
        <v>0</v>
      </c>
      <c r="G28" s="39">
        <v>0</v>
      </c>
      <c r="H28" s="39">
        <v>0</v>
      </c>
      <c r="I28" s="39">
        <v>0</v>
      </c>
      <c r="J28" s="39">
        <v>0</v>
      </c>
      <c r="K28" s="39">
        <v>0</v>
      </c>
      <c r="L28" s="39">
        <v>0</v>
      </c>
      <c r="M28" s="39">
        <v>0</v>
      </c>
    </row>
    <row r="29" spans="1:13" ht="18" customHeight="1">
      <c r="A29" s="46" t="s">
        <v>171</v>
      </c>
      <c r="B29" s="35" t="s">
        <v>168</v>
      </c>
      <c r="C29" s="39">
        <v>18300000</v>
      </c>
      <c r="D29" s="39">
        <v>18300000</v>
      </c>
      <c r="E29" s="39">
        <v>0</v>
      </c>
      <c r="F29" s="39">
        <v>0</v>
      </c>
      <c r="G29" s="39">
        <v>0</v>
      </c>
      <c r="H29" s="39">
        <v>0</v>
      </c>
      <c r="I29" s="39">
        <v>0</v>
      </c>
      <c r="J29" s="39">
        <v>0</v>
      </c>
      <c r="K29" s="39">
        <v>0</v>
      </c>
      <c r="L29" s="39">
        <v>0</v>
      </c>
      <c r="M29" s="39">
        <v>0</v>
      </c>
    </row>
    <row r="30" spans="1:13" ht="18" customHeight="1">
      <c r="A30" s="46" t="s">
        <v>172</v>
      </c>
      <c r="B30" s="35" t="s">
        <v>173</v>
      </c>
      <c r="C30" s="39">
        <v>7000000</v>
      </c>
      <c r="D30" s="39">
        <v>7000000</v>
      </c>
      <c r="E30" s="39">
        <v>0</v>
      </c>
      <c r="F30" s="39">
        <v>0</v>
      </c>
      <c r="G30" s="39">
        <v>0</v>
      </c>
      <c r="H30" s="39">
        <v>0</v>
      </c>
      <c r="I30" s="39">
        <v>0</v>
      </c>
      <c r="J30" s="39">
        <v>0</v>
      </c>
      <c r="K30" s="39">
        <v>0</v>
      </c>
      <c r="L30" s="39">
        <v>0</v>
      </c>
      <c r="M30" s="39">
        <v>0</v>
      </c>
    </row>
    <row r="31" spans="1:13" ht="18" customHeight="1">
      <c r="A31" s="46" t="s">
        <v>174</v>
      </c>
      <c r="B31" s="35" t="s">
        <v>175</v>
      </c>
      <c r="C31" s="39">
        <v>640000</v>
      </c>
      <c r="D31" s="39">
        <v>640000</v>
      </c>
      <c r="E31" s="39">
        <v>0</v>
      </c>
      <c r="F31" s="39">
        <v>0</v>
      </c>
      <c r="G31" s="39">
        <v>0</v>
      </c>
      <c r="H31" s="39">
        <v>0</v>
      </c>
      <c r="I31" s="39">
        <v>0</v>
      </c>
      <c r="J31" s="39">
        <v>0</v>
      </c>
      <c r="K31" s="39">
        <v>0</v>
      </c>
      <c r="L31" s="39">
        <v>0</v>
      </c>
      <c r="M31" s="39">
        <v>0</v>
      </c>
    </row>
    <row r="32" spans="1:13" ht="18" customHeight="1">
      <c r="A32" s="46" t="s">
        <v>176</v>
      </c>
      <c r="B32" s="35" t="s">
        <v>175</v>
      </c>
      <c r="C32" s="39">
        <v>2500000</v>
      </c>
      <c r="D32" s="39">
        <v>2500000</v>
      </c>
      <c r="E32" s="39">
        <v>0</v>
      </c>
      <c r="F32" s="39">
        <v>0</v>
      </c>
      <c r="G32" s="39">
        <v>0</v>
      </c>
      <c r="H32" s="39">
        <v>0</v>
      </c>
      <c r="I32" s="39">
        <v>0</v>
      </c>
      <c r="J32" s="39">
        <v>0</v>
      </c>
      <c r="K32" s="39">
        <v>0</v>
      </c>
      <c r="L32" s="39">
        <v>0</v>
      </c>
      <c r="M32" s="39">
        <v>0</v>
      </c>
    </row>
    <row r="33" spans="1:13" ht="18" customHeight="1">
      <c r="A33" s="46" t="s">
        <v>177</v>
      </c>
      <c r="B33" s="35" t="s">
        <v>168</v>
      </c>
      <c r="C33" s="39">
        <v>4000000</v>
      </c>
      <c r="D33" s="39">
        <v>4000000</v>
      </c>
      <c r="E33" s="39">
        <v>0</v>
      </c>
      <c r="F33" s="39">
        <v>0</v>
      </c>
      <c r="G33" s="39">
        <v>0</v>
      </c>
      <c r="H33" s="39">
        <v>0</v>
      </c>
      <c r="I33" s="39">
        <v>0</v>
      </c>
      <c r="J33" s="39">
        <v>0</v>
      </c>
      <c r="K33" s="39">
        <v>0</v>
      </c>
      <c r="L33" s="39">
        <v>0</v>
      </c>
      <c r="M33" s="39">
        <v>0</v>
      </c>
    </row>
    <row r="34" spans="1:13" ht="18" customHeight="1">
      <c r="A34" s="46" t="s">
        <v>178</v>
      </c>
      <c r="B34" s="35" t="s">
        <v>175</v>
      </c>
      <c r="C34" s="39">
        <v>200000</v>
      </c>
      <c r="D34" s="39">
        <v>200000</v>
      </c>
      <c r="E34" s="39">
        <v>0</v>
      </c>
      <c r="F34" s="39">
        <v>0</v>
      </c>
      <c r="G34" s="39">
        <v>0</v>
      </c>
      <c r="H34" s="39">
        <v>0</v>
      </c>
      <c r="I34" s="39">
        <v>0</v>
      </c>
      <c r="J34" s="39">
        <v>0</v>
      </c>
      <c r="K34" s="39">
        <v>0</v>
      </c>
      <c r="L34" s="39">
        <v>0</v>
      </c>
      <c r="M34" s="39">
        <v>0</v>
      </c>
    </row>
    <row r="35" spans="1:13" ht="18" customHeight="1">
      <c r="A35" s="46" t="s">
        <v>179</v>
      </c>
      <c r="B35" s="35" t="s">
        <v>180</v>
      </c>
      <c r="C35" s="39">
        <v>184000</v>
      </c>
      <c r="D35" s="39">
        <v>184000</v>
      </c>
      <c r="E35" s="39">
        <v>0</v>
      </c>
      <c r="F35" s="39">
        <v>0</v>
      </c>
      <c r="G35" s="39">
        <v>0</v>
      </c>
      <c r="H35" s="39">
        <v>0</v>
      </c>
      <c r="I35" s="39">
        <v>0</v>
      </c>
      <c r="J35" s="39">
        <v>0</v>
      </c>
      <c r="K35" s="39">
        <v>0</v>
      </c>
      <c r="L35" s="39">
        <v>0</v>
      </c>
      <c r="M35" s="39">
        <v>0</v>
      </c>
    </row>
    <row r="36" spans="1:13" ht="18" customHeight="1">
      <c r="A36" s="46" t="s">
        <v>181</v>
      </c>
      <c r="B36" s="35" t="s">
        <v>175</v>
      </c>
      <c r="C36" s="39">
        <v>46000</v>
      </c>
      <c r="D36" s="39">
        <v>46000</v>
      </c>
      <c r="E36" s="39">
        <v>0</v>
      </c>
      <c r="F36" s="39">
        <v>0</v>
      </c>
      <c r="G36" s="39">
        <v>0</v>
      </c>
      <c r="H36" s="39">
        <v>0</v>
      </c>
      <c r="I36" s="39">
        <v>0</v>
      </c>
      <c r="J36" s="39">
        <v>0</v>
      </c>
      <c r="K36" s="39">
        <v>0</v>
      </c>
      <c r="L36" s="39">
        <v>0</v>
      </c>
      <c r="M36" s="39">
        <v>0</v>
      </c>
    </row>
    <row r="37" spans="1:13" ht="18" customHeight="1">
      <c r="A37" s="46" t="s">
        <v>182</v>
      </c>
      <c r="B37" s="35" t="s">
        <v>168</v>
      </c>
      <c r="C37" s="39">
        <v>4100000</v>
      </c>
      <c r="D37" s="39">
        <v>4100000</v>
      </c>
      <c r="E37" s="39">
        <v>0</v>
      </c>
      <c r="F37" s="39">
        <v>0</v>
      </c>
      <c r="G37" s="39">
        <v>0</v>
      </c>
      <c r="H37" s="39">
        <v>0</v>
      </c>
      <c r="I37" s="39">
        <v>0</v>
      </c>
      <c r="J37" s="39">
        <v>0</v>
      </c>
      <c r="K37" s="39">
        <v>0</v>
      </c>
      <c r="L37" s="39">
        <v>0</v>
      </c>
      <c r="M37" s="39">
        <v>0</v>
      </c>
    </row>
    <row r="38" spans="1:13" ht="18" customHeight="1">
      <c r="A38" s="46" t="s">
        <v>183</v>
      </c>
      <c r="B38" s="35" t="s">
        <v>173</v>
      </c>
      <c r="C38" s="39">
        <v>1880000</v>
      </c>
      <c r="D38" s="39">
        <v>1880000</v>
      </c>
      <c r="E38" s="39">
        <v>0</v>
      </c>
      <c r="F38" s="39">
        <v>0</v>
      </c>
      <c r="G38" s="39">
        <v>0</v>
      </c>
      <c r="H38" s="39">
        <v>0</v>
      </c>
      <c r="I38" s="39">
        <v>0</v>
      </c>
      <c r="J38" s="39">
        <v>0</v>
      </c>
      <c r="K38" s="39">
        <v>0</v>
      </c>
      <c r="L38" s="39">
        <v>0</v>
      </c>
      <c r="M38" s="39">
        <v>0</v>
      </c>
    </row>
    <row r="39" spans="1:13" ht="18" customHeight="1">
      <c r="A39" s="46" t="s">
        <v>183</v>
      </c>
      <c r="B39" s="35" t="s">
        <v>184</v>
      </c>
      <c r="C39" s="39">
        <v>200000</v>
      </c>
      <c r="D39" s="39">
        <v>0</v>
      </c>
      <c r="E39" s="39">
        <v>0</v>
      </c>
      <c r="F39" s="39">
        <v>100000</v>
      </c>
      <c r="G39" s="39">
        <v>0</v>
      </c>
      <c r="H39" s="39">
        <v>0</v>
      </c>
      <c r="I39" s="39">
        <v>0</v>
      </c>
      <c r="J39" s="39">
        <v>0</v>
      </c>
      <c r="K39" s="39">
        <v>100000</v>
      </c>
      <c r="L39" s="39">
        <v>0</v>
      </c>
      <c r="M39" s="39">
        <v>0</v>
      </c>
    </row>
    <row r="40" spans="1:13" ht="18" customHeight="1">
      <c r="A40" s="46" t="s">
        <v>185</v>
      </c>
      <c r="B40" s="35" t="s">
        <v>168</v>
      </c>
      <c r="C40" s="39">
        <v>4900000</v>
      </c>
      <c r="D40" s="39">
        <v>4900000</v>
      </c>
      <c r="E40" s="39">
        <v>0</v>
      </c>
      <c r="F40" s="39">
        <v>0</v>
      </c>
      <c r="G40" s="39">
        <v>0</v>
      </c>
      <c r="H40" s="39">
        <v>0</v>
      </c>
      <c r="I40" s="39">
        <v>0</v>
      </c>
      <c r="J40" s="39">
        <v>0</v>
      </c>
      <c r="K40" s="39">
        <v>0</v>
      </c>
      <c r="L40" s="39">
        <v>0</v>
      </c>
      <c r="M40" s="39">
        <v>0</v>
      </c>
    </row>
    <row r="41" spans="1:13" ht="24.95" customHeight="1">
      <c r="A41" s="46" t="s">
        <v>186</v>
      </c>
      <c r="B41" s="35" t="s">
        <v>173</v>
      </c>
      <c r="C41" s="39">
        <v>8750000</v>
      </c>
      <c r="D41" s="39">
        <v>8750000</v>
      </c>
      <c r="E41" s="39">
        <v>0</v>
      </c>
      <c r="F41" s="39">
        <v>0</v>
      </c>
      <c r="G41" s="39">
        <v>0</v>
      </c>
      <c r="H41" s="39">
        <v>0</v>
      </c>
      <c r="I41" s="39">
        <v>0</v>
      </c>
      <c r="J41" s="39">
        <v>0</v>
      </c>
      <c r="K41" s="39">
        <v>0</v>
      </c>
      <c r="L41" s="39">
        <v>0</v>
      </c>
      <c r="M41" s="39">
        <v>0</v>
      </c>
    </row>
    <row r="42" spans="1:13" ht="18" customHeight="1">
      <c r="A42" s="46" t="s">
        <v>187</v>
      </c>
      <c r="B42" s="35" t="s">
        <v>188</v>
      </c>
      <c r="C42" s="39">
        <v>3700000</v>
      </c>
      <c r="D42" s="39">
        <v>3700000</v>
      </c>
      <c r="E42" s="39">
        <v>0</v>
      </c>
      <c r="F42" s="39">
        <v>0</v>
      </c>
      <c r="G42" s="39">
        <v>0</v>
      </c>
      <c r="H42" s="39">
        <v>0</v>
      </c>
      <c r="I42" s="39">
        <v>0</v>
      </c>
      <c r="J42" s="39">
        <v>0</v>
      </c>
      <c r="K42" s="39">
        <v>0</v>
      </c>
      <c r="L42" s="39">
        <v>0</v>
      </c>
      <c r="M42" s="39">
        <v>0</v>
      </c>
    </row>
    <row r="43" spans="1:13" ht="18" customHeight="1">
      <c r="A43" s="46" t="s">
        <v>189</v>
      </c>
      <c r="B43" s="35" t="s">
        <v>190</v>
      </c>
      <c r="C43" s="39">
        <v>1500000</v>
      </c>
      <c r="D43" s="39">
        <v>1500000</v>
      </c>
      <c r="E43" s="39">
        <v>0</v>
      </c>
      <c r="F43" s="39">
        <v>0</v>
      </c>
      <c r="G43" s="39">
        <v>0</v>
      </c>
      <c r="H43" s="39">
        <v>0</v>
      </c>
      <c r="I43" s="39">
        <v>0</v>
      </c>
      <c r="J43" s="39">
        <v>0</v>
      </c>
      <c r="K43" s="39">
        <v>0</v>
      </c>
      <c r="L43" s="39">
        <v>0</v>
      </c>
      <c r="M43" s="39">
        <v>0</v>
      </c>
    </row>
    <row r="44" spans="1:13" ht="18" customHeight="1">
      <c r="A44" s="46" t="s">
        <v>191</v>
      </c>
      <c r="B44" s="35" t="s">
        <v>188</v>
      </c>
      <c r="C44" s="39">
        <v>200000</v>
      </c>
      <c r="D44" s="39">
        <v>200000</v>
      </c>
      <c r="E44" s="39">
        <v>0</v>
      </c>
      <c r="F44" s="39">
        <v>0</v>
      </c>
      <c r="G44" s="39">
        <v>0</v>
      </c>
      <c r="H44" s="39">
        <v>0</v>
      </c>
      <c r="I44" s="39">
        <v>0</v>
      </c>
      <c r="J44" s="39">
        <v>0</v>
      </c>
      <c r="K44" s="39">
        <v>0</v>
      </c>
      <c r="L44" s="39">
        <v>0</v>
      </c>
      <c r="M44" s="39">
        <v>0</v>
      </c>
    </row>
    <row r="45" spans="1:13" ht="18" customHeight="1">
      <c r="A45" s="46" t="s">
        <v>192</v>
      </c>
      <c r="B45" s="35" t="s">
        <v>170</v>
      </c>
      <c r="C45" s="39">
        <v>1360000</v>
      </c>
      <c r="D45" s="39">
        <v>1360000</v>
      </c>
      <c r="E45" s="39">
        <v>0</v>
      </c>
      <c r="F45" s="39">
        <v>0</v>
      </c>
      <c r="G45" s="39">
        <v>0</v>
      </c>
      <c r="H45" s="39">
        <v>0</v>
      </c>
      <c r="I45" s="39">
        <v>0</v>
      </c>
      <c r="J45" s="39">
        <v>0</v>
      </c>
      <c r="K45" s="39">
        <v>0</v>
      </c>
      <c r="L45" s="39">
        <v>0</v>
      </c>
      <c r="M45" s="39">
        <v>0</v>
      </c>
    </row>
    <row r="46" spans="1:13" ht="18" customHeight="1">
      <c r="A46" s="46" t="s">
        <v>193</v>
      </c>
      <c r="B46" s="35" t="s">
        <v>175</v>
      </c>
      <c r="C46" s="39">
        <v>3300000</v>
      </c>
      <c r="D46" s="39">
        <v>3300000</v>
      </c>
      <c r="E46" s="39">
        <v>0</v>
      </c>
      <c r="F46" s="39">
        <v>0</v>
      </c>
      <c r="G46" s="39">
        <v>0</v>
      </c>
      <c r="H46" s="39">
        <v>0</v>
      </c>
      <c r="I46" s="39">
        <v>0</v>
      </c>
      <c r="J46" s="39">
        <v>0</v>
      </c>
      <c r="K46" s="39">
        <v>0</v>
      </c>
      <c r="L46" s="39">
        <v>0</v>
      </c>
      <c r="M46" s="39">
        <v>0</v>
      </c>
    </row>
    <row r="47" spans="1:13" ht="18" customHeight="1">
      <c r="A47" s="46" t="s">
        <v>194</v>
      </c>
      <c r="B47" s="35" t="s">
        <v>175</v>
      </c>
      <c r="C47" s="39">
        <v>7000000</v>
      </c>
      <c r="D47" s="39">
        <v>7000000</v>
      </c>
      <c r="E47" s="39">
        <v>0</v>
      </c>
      <c r="F47" s="39">
        <v>0</v>
      </c>
      <c r="G47" s="39">
        <v>0</v>
      </c>
      <c r="H47" s="39">
        <v>0</v>
      </c>
      <c r="I47" s="39">
        <v>0</v>
      </c>
      <c r="J47" s="39">
        <v>0</v>
      </c>
      <c r="K47" s="39">
        <v>0</v>
      </c>
      <c r="L47" s="39">
        <v>0</v>
      </c>
      <c r="M47" s="39">
        <v>0</v>
      </c>
    </row>
    <row r="48" spans="1:13" ht="27.95" customHeight="1">
      <c r="A48" s="46" t="s">
        <v>195</v>
      </c>
      <c r="B48" s="35" t="s">
        <v>175</v>
      </c>
      <c r="C48" s="39">
        <v>400000</v>
      </c>
      <c r="D48" s="39">
        <v>400000</v>
      </c>
      <c r="E48" s="39">
        <v>0</v>
      </c>
      <c r="F48" s="39">
        <v>0</v>
      </c>
      <c r="G48" s="39">
        <v>0</v>
      </c>
      <c r="H48" s="39">
        <v>0</v>
      </c>
      <c r="I48" s="39">
        <v>0</v>
      </c>
      <c r="J48" s="39">
        <v>0</v>
      </c>
      <c r="K48" s="39">
        <v>0</v>
      </c>
      <c r="L48" s="39">
        <v>0</v>
      </c>
      <c r="M48" s="39">
        <v>0</v>
      </c>
    </row>
    <row r="49" spans="1:13" ht="18" customHeight="1">
      <c r="A49" s="46" t="s">
        <v>196</v>
      </c>
      <c r="B49" s="35" t="s">
        <v>170</v>
      </c>
      <c r="C49" s="39">
        <v>3800000</v>
      </c>
      <c r="D49" s="39">
        <v>3800000</v>
      </c>
      <c r="E49" s="39">
        <v>0</v>
      </c>
      <c r="F49" s="39">
        <v>0</v>
      </c>
      <c r="G49" s="39">
        <v>0</v>
      </c>
      <c r="H49" s="39">
        <v>0</v>
      </c>
      <c r="I49" s="39">
        <v>0</v>
      </c>
      <c r="J49" s="39">
        <v>0</v>
      </c>
      <c r="K49" s="39">
        <v>0</v>
      </c>
      <c r="L49" s="39">
        <v>0</v>
      </c>
      <c r="M49" s="39">
        <v>0</v>
      </c>
    </row>
    <row r="50" spans="1:13" ht="18" customHeight="1">
      <c r="A50" s="46" t="s">
        <v>197</v>
      </c>
      <c r="B50" s="35" t="s">
        <v>198</v>
      </c>
      <c r="C50" s="39">
        <v>17000000</v>
      </c>
      <c r="D50" s="39">
        <v>17000000</v>
      </c>
      <c r="E50" s="39">
        <v>0</v>
      </c>
      <c r="F50" s="39">
        <v>0</v>
      </c>
      <c r="G50" s="39">
        <v>0</v>
      </c>
      <c r="H50" s="39">
        <v>0</v>
      </c>
      <c r="I50" s="39">
        <v>0</v>
      </c>
      <c r="J50" s="39">
        <v>0</v>
      </c>
      <c r="K50" s="39">
        <v>0</v>
      </c>
      <c r="L50" s="39">
        <v>0</v>
      </c>
      <c r="M50" s="39">
        <v>0</v>
      </c>
    </row>
    <row r="51" spans="1:13" ht="18" customHeight="1">
      <c r="A51" s="46" t="s">
        <v>199</v>
      </c>
      <c r="B51" s="35" t="s">
        <v>175</v>
      </c>
      <c r="C51" s="39">
        <v>500000</v>
      </c>
      <c r="D51" s="39">
        <v>500000</v>
      </c>
      <c r="E51" s="39">
        <v>0</v>
      </c>
      <c r="F51" s="39">
        <v>0</v>
      </c>
      <c r="G51" s="39">
        <v>0</v>
      </c>
      <c r="H51" s="39">
        <v>0</v>
      </c>
      <c r="I51" s="39">
        <v>0</v>
      </c>
      <c r="J51" s="39">
        <v>0</v>
      </c>
      <c r="K51" s="39">
        <v>0</v>
      </c>
      <c r="L51" s="39">
        <v>0</v>
      </c>
      <c r="M51" s="39">
        <v>0</v>
      </c>
    </row>
    <row r="52" spans="1:13" ht="29.1" customHeight="1">
      <c r="A52" s="46" t="s">
        <v>200</v>
      </c>
      <c r="B52" s="35" t="s">
        <v>175</v>
      </c>
      <c r="C52" s="39">
        <v>5000000</v>
      </c>
      <c r="D52" s="39">
        <v>5000000</v>
      </c>
      <c r="E52" s="39">
        <v>0</v>
      </c>
      <c r="F52" s="39">
        <v>0</v>
      </c>
      <c r="G52" s="39">
        <v>0</v>
      </c>
      <c r="H52" s="39">
        <v>0</v>
      </c>
      <c r="I52" s="39">
        <v>0</v>
      </c>
      <c r="J52" s="39">
        <v>0</v>
      </c>
      <c r="K52" s="39">
        <v>0</v>
      </c>
      <c r="L52" s="39">
        <v>0</v>
      </c>
      <c r="M52" s="39">
        <v>0</v>
      </c>
    </row>
    <row r="53" spans="1:13" ht="18" customHeight="1">
      <c r="A53" s="46" t="s">
        <v>201</v>
      </c>
      <c r="B53" s="35"/>
      <c r="C53" s="39">
        <v>52000</v>
      </c>
      <c r="D53" s="39">
        <v>52000</v>
      </c>
      <c r="E53" s="39">
        <v>0</v>
      </c>
      <c r="F53" s="39">
        <v>0</v>
      </c>
      <c r="G53" s="39">
        <v>0</v>
      </c>
      <c r="H53" s="39">
        <v>0</v>
      </c>
      <c r="I53" s="39">
        <v>0</v>
      </c>
      <c r="J53" s="39">
        <v>0</v>
      </c>
      <c r="K53" s="39">
        <v>0</v>
      </c>
      <c r="L53" s="39">
        <v>0</v>
      </c>
      <c r="M53" s="39">
        <v>0</v>
      </c>
    </row>
    <row r="54" spans="1:13" ht="18" customHeight="1">
      <c r="A54" s="46" t="s">
        <v>202</v>
      </c>
      <c r="B54" s="35" t="s">
        <v>160</v>
      </c>
      <c r="C54" s="39">
        <v>52000</v>
      </c>
      <c r="D54" s="39">
        <v>52000</v>
      </c>
      <c r="E54" s="39">
        <v>0</v>
      </c>
      <c r="F54" s="39">
        <v>0</v>
      </c>
      <c r="G54" s="39">
        <v>0</v>
      </c>
      <c r="H54" s="39">
        <v>0</v>
      </c>
      <c r="I54" s="39">
        <v>0</v>
      </c>
      <c r="J54" s="39">
        <v>0</v>
      </c>
      <c r="K54" s="39">
        <v>0</v>
      </c>
      <c r="L54" s="39">
        <v>0</v>
      </c>
      <c r="M54" s="39">
        <v>0</v>
      </c>
    </row>
  </sheetData>
  <mergeCells count="1">
    <mergeCell ref="A1:M2"/>
  </mergeCells>
  <phoneticPr fontId="36" type="noConversion"/>
  <pageMargins left="0.75" right="0.75" top="1" bottom="1" header="0.5" footer="0.5"/>
</worksheet>
</file>

<file path=xl/worksheets/sheet9.xml><?xml version="1.0" encoding="utf-8"?>
<worksheet xmlns="http://schemas.openxmlformats.org/spreadsheetml/2006/main" xmlns:r="http://schemas.openxmlformats.org/officeDocument/2006/relationships">
  <dimension ref="A1:Q19"/>
  <sheetViews>
    <sheetView topLeftCell="C1" workbookViewId="0">
      <selection activeCell="F4" sqref="F4:Q6"/>
    </sheetView>
  </sheetViews>
  <sheetFormatPr defaultColWidth="9" defaultRowHeight="13.5"/>
  <cols>
    <col min="1" max="1" width="24.75" customWidth="1"/>
    <col min="2" max="2" width="13.5" customWidth="1"/>
    <col min="3" max="3" width="15.75" customWidth="1"/>
    <col min="4" max="4" width="10.625" customWidth="1"/>
    <col min="5" max="5" width="9.125" customWidth="1"/>
    <col min="6" max="6" width="8.375" customWidth="1"/>
    <col min="7" max="17" width="10.625" customWidth="1"/>
  </cols>
  <sheetData>
    <row r="1" spans="1:17">
      <c r="A1" s="117" t="s">
        <v>203</v>
      </c>
      <c r="B1" s="117"/>
      <c r="C1" s="117"/>
      <c r="D1" s="117"/>
      <c r="E1" s="117"/>
      <c r="F1" s="117"/>
      <c r="G1" s="117"/>
      <c r="H1" s="117"/>
      <c r="I1" s="117"/>
      <c r="J1" s="117"/>
      <c r="K1" s="117"/>
      <c r="L1" s="117"/>
      <c r="M1" s="117"/>
      <c r="N1" s="117"/>
      <c r="O1" s="117"/>
      <c r="P1" s="117"/>
      <c r="Q1" s="117"/>
    </row>
    <row r="2" spans="1:17">
      <c r="A2" s="117"/>
      <c r="B2" s="117"/>
      <c r="C2" s="117"/>
      <c r="D2" s="117"/>
      <c r="E2" s="117"/>
      <c r="F2" s="117"/>
      <c r="G2" s="117"/>
      <c r="H2" s="117"/>
      <c r="I2" s="117"/>
      <c r="J2" s="117"/>
      <c r="K2" s="117"/>
      <c r="L2" s="117"/>
      <c r="M2" s="117"/>
      <c r="N2" s="117"/>
      <c r="O2" s="117"/>
      <c r="P2" s="117"/>
      <c r="Q2" s="117"/>
    </row>
    <row r="3" spans="1:17">
      <c r="A3" s="30"/>
      <c r="B3" s="31"/>
      <c r="C3" s="31"/>
      <c r="D3" s="31"/>
      <c r="E3" s="31"/>
      <c r="F3" s="31"/>
      <c r="G3" s="31"/>
      <c r="H3" s="31"/>
      <c r="I3" s="31"/>
      <c r="J3" s="40"/>
      <c r="K3" s="40"/>
      <c r="L3" s="40"/>
      <c r="M3" s="40"/>
      <c r="N3" s="40"/>
      <c r="O3" s="40"/>
      <c r="P3" s="40"/>
      <c r="Q3" s="41" t="s">
        <v>2</v>
      </c>
    </row>
    <row r="4" spans="1:17" ht="30" customHeight="1">
      <c r="A4" s="32" t="s">
        <v>204</v>
      </c>
      <c r="B4" s="32" t="s">
        <v>205</v>
      </c>
      <c r="C4" s="32" t="s">
        <v>206</v>
      </c>
      <c r="D4" s="32" t="s">
        <v>207</v>
      </c>
      <c r="E4" s="33" t="s">
        <v>208</v>
      </c>
      <c r="F4" s="32" t="s">
        <v>209</v>
      </c>
      <c r="G4" s="33" t="s">
        <v>210</v>
      </c>
      <c r="H4" s="33" t="s">
        <v>211</v>
      </c>
      <c r="I4" s="32" t="s">
        <v>143</v>
      </c>
      <c r="J4" s="33" t="s">
        <v>131</v>
      </c>
      <c r="K4" s="33" t="s">
        <v>132</v>
      </c>
      <c r="L4" s="33" t="s">
        <v>11</v>
      </c>
      <c r="M4" s="33" t="s">
        <v>13</v>
      </c>
      <c r="N4" s="33" t="s">
        <v>15</v>
      </c>
      <c r="O4" s="33" t="s">
        <v>17</v>
      </c>
      <c r="P4" s="33" t="s">
        <v>30</v>
      </c>
      <c r="Q4" s="33" t="s">
        <v>31</v>
      </c>
    </row>
    <row r="5" spans="1:17" ht="20.100000000000001" customHeight="1">
      <c r="A5" s="34" t="s">
        <v>63</v>
      </c>
      <c r="B5" s="35"/>
      <c r="C5" s="35"/>
      <c r="D5" s="35"/>
      <c r="E5" s="35"/>
      <c r="F5" s="35"/>
      <c r="G5" s="35"/>
      <c r="H5" s="35"/>
      <c r="I5" s="39">
        <v>244575</v>
      </c>
      <c r="J5" s="39">
        <v>244575</v>
      </c>
      <c r="K5" s="39">
        <v>0</v>
      </c>
      <c r="L5" s="39">
        <v>0</v>
      </c>
      <c r="M5" s="39">
        <v>0</v>
      </c>
      <c r="N5" s="39">
        <v>0</v>
      </c>
      <c r="O5" s="39">
        <v>0</v>
      </c>
      <c r="P5" s="39">
        <v>0</v>
      </c>
      <c r="Q5" s="39">
        <v>0</v>
      </c>
    </row>
    <row r="6" spans="1:17" ht="20.100000000000001" customHeight="1">
      <c r="A6" s="34" t="s">
        <v>145</v>
      </c>
      <c r="B6" s="35"/>
      <c r="C6" s="35"/>
      <c r="D6" s="35"/>
      <c r="E6" s="35"/>
      <c r="F6" s="35"/>
      <c r="G6" s="35"/>
      <c r="H6" s="35"/>
      <c r="I6" s="39">
        <v>244575</v>
      </c>
      <c r="J6" s="39">
        <v>244575</v>
      </c>
      <c r="K6" s="39">
        <v>0</v>
      </c>
      <c r="L6" s="39">
        <v>0</v>
      </c>
      <c r="M6" s="39">
        <v>0</v>
      </c>
      <c r="N6" s="39">
        <v>0</v>
      </c>
      <c r="O6" s="39">
        <v>0</v>
      </c>
      <c r="P6" s="39">
        <v>0</v>
      </c>
      <c r="Q6" s="39">
        <v>0</v>
      </c>
    </row>
    <row r="7" spans="1:17">
      <c r="A7" s="34" t="s">
        <v>12</v>
      </c>
      <c r="B7" s="35"/>
      <c r="C7" s="35"/>
      <c r="D7" s="35"/>
      <c r="E7" s="35"/>
      <c r="F7" s="35"/>
      <c r="G7" s="35"/>
      <c r="H7" s="36"/>
      <c r="I7" s="39">
        <v>8575</v>
      </c>
      <c r="J7" s="39">
        <v>8575</v>
      </c>
      <c r="K7" s="39">
        <v>0</v>
      </c>
      <c r="L7" s="39">
        <v>0</v>
      </c>
      <c r="M7" s="39">
        <v>0</v>
      </c>
      <c r="N7" s="39">
        <v>0</v>
      </c>
      <c r="O7" s="39">
        <v>0</v>
      </c>
      <c r="P7" s="39">
        <v>0</v>
      </c>
      <c r="Q7" s="39">
        <v>0</v>
      </c>
    </row>
    <row r="8" spans="1:17">
      <c r="A8" s="34" t="s">
        <v>212</v>
      </c>
      <c r="B8" s="37" t="s">
        <v>213</v>
      </c>
      <c r="C8" s="37" t="s">
        <v>214</v>
      </c>
      <c r="D8" s="38" t="s">
        <v>215</v>
      </c>
      <c r="E8" s="38"/>
      <c r="F8" s="38" t="s">
        <v>216</v>
      </c>
      <c r="G8" s="38" t="s">
        <v>217</v>
      </c>
      <c r="H8" s="39">
        <v>245</v>
      </c>
      <c r="I8" s="39">
        <v>4900</v>
      </c>
      <c r="J8" s="39">
        <v>4900</v>
      </c>
      <c r="K8" s="39">
        <v>0</v>
      </c>
      <c r="L8" s="39">
        <v>0</v>
      </c>
      <c r="M8" s="39">
        <v>0</v>
      </c>
      <c r="N8" s="39">
        <v>0</v>
      </c>
      <c r="O8" s="39">
        <v>0</v>
      </c>
      <c r="P8" s="39">
        <v>0</v>
      </c>
      <c r="Q8" s="39">
        <v>0</v>
      </c>
    </row>
    <row r="9" spans="1:17">
      <c r="A9" s="34" t="s">
        <v>212</v>
      </c>
      <c r="B9" s="37" t="s">
        <v>213</v>
      </c>
      <c r="C9" s="37" t="s">
        <v>214</v>
      </c>
      <c r="D9" s="38" t="s">
        <v>215</v>
      </c>
      <c r="E9" s="38"/>
      <c r="F9" s="38" t="s">
        <v>218</v>
      </c>
      <c r="G9" s="38" t="s">
        <v>217</v>
      </c>
      <c r="H9" s="39">
        <v>245</v>
      </c>
      <c r="I9" s="39">
        <v>3675</v>
      </c>
      <c r="J9" s="39">
        <v>3675</v>
      </c>
      <c r="K9" s="39">
        <v>0</v>
      </c>
      <c r="L9" s="39">
        <v>0</v>
      </c>
      <c r="M9" s="39">
        <v>0</v>
      </c>
      <c r="N9" s="39">
        <v>0</v>
      </c>
      <c r="O9" s="39">
        <v>0</v>
      </c>
      <c r="P9" s="39">
        <v>0</v>
      </c>
      <c r="Q9" s="39">
        <v>0</v>
      </c>
    </row>
    <row r="10" spans="1:17">
      <c r="A10" s="34" t="s">
        <v>219</v>
      </c>
      <c r="B10" s="35"/>
      <c r="C10" s="35"/>
      <c r="D10" s="35"/>
      <c r="E10" s="35"/>
      <c r="F10" s="35"/>
      <c r="G10" s="35"/>
      <c r="H10" s="36"/>
      <c r="I10" s="39">
        <v>52000</v>
      </c>
      <c r="J10" s="39">
        <v>52000</v>
      </c>
      <c r="K10" s="39">
        <v>0</v>
      </c>
      <c r="L10" s="39">
        <v>0</v>
      </c>
      <c r="M10" s="39">
        <v>0</v>
      </c>
      <c r="N10" s="39">
        <v>0</v>
      </c>
      <c r="O10" s="39">
        <v>0</v>
      </c>
      <c r="P10" s="39">
        <v>0</v>
      </c>
      <c r="Q10" s="39">
        <v>0</v>
      </c>
    </row>
    <row r="11" spans="1:17">
      <c r="A11" s="34" t="s">
        <v>220</v>
      </c>
      <c r="B11" s="37" t="s">
        <v>221</v>
      </c>
      <c r="C11" s="37" t="s">
        <v>222</v>
      </c>
      <c r="D11" s="38" t="s">
        <v>215</v>
      </c>
      <c r="E11" s="38"/>
      <c r="F11" s="38" t="s">
        <v>223</v>
      </c>
      <c r="G11" s="38" t="s">
        <v>224</v>
      </c>
      <c r="H11" s="39">
        <v>2500</v>
      </c>
      <c r="I11" s="39">
        <v>2500</v>
      </c>
      <c r="J11" s="39">
        <v>2500</v>
      </c>
      <c r="K11" s="39">
        <v>0</v>
      </c>
      <c r="L11" s="39">
        <v>0</v>
      </c>
      <c r="M11" s="39">
        <v>0</v>
      </c>
      <c r="N11" s="39">
        <v>0</v>
      </c>
      <c r="O11" s="39">
        <v>0</v>
      </c>
      <c r="P11" s="39">
        <v>0</v>
      </c>
      <c r="Q11" s="39">
        <v>0</v>
      </c>
    </row>
    <row r="12" spans="1:17">
      <c r="A12" s="34" t="s">
        <v>225</v>
      </c>
      <c r="B12" s="37" t="s">
        <v>226</v>
      </c>
      <c r="C12" s="37" t="s">
        <v>222</v>
      </c>
      <c r="D12" s="38" t="s">
        <v>215</v>
      </c>
      <c r="E12" s="38"/>
      <c r="F12" s="38" t="s">
        <v>227</v>
      </c>
      <c r="G12" s="38" t="s">
        <v>228</v>
      </c>
      <c r="H12" s="39">
        <v>850</v>
      </c>
      <c r="I12" s="39">
        <v>3400</v>
      </c>
      <c r="J12" s="39">
        <v>3400</v>
      </c>
      <c r="K12" s="39">
        <v>0</v>
      </c>
      <c r="L12" s="39">
        <v>0</v>
      </c>
      <c r="M12" s="39">
        <v>0</v>
      </c>
      <c r="N12" s="39">
        <v>0</v>
      </c>
      <c r="O12" s="39">
        <v>0</v>
      </c>
      <c r="P12" s="39">
        <v>0</v>
      </c>
      <c r="Q12" s="39">
        <v>0</v>
      </c>
    </row>
    <row r="13" spans="1:17">
      <c r="A13" s="34" t="s">
        <v>229</v>
      </c>
      <c r="B13" s="37" t="s">
        <v>230</v>
      </c>
      <c r="C13" s="37" t="s">
        <v>231</v>
      </c>
      <c r="D13" s="38" t="s">
        <v>215</v>
      </c>
      <c r="E13" s="38"/>
      <c r="F13" s="38" t="s">
        <v>223</v>
      </c>
      <c r="G13" s="38" t="s">
        <v>232</v>
      </c>
      <c r="H13" s="39">
        <v>2200</v>
      </c>
      <c r="I13" s="39">
        <v>2200</v>
      </c>
      <c r="J13" s="39">
        <v>2200</v>
      </c>
      <c r="K13" s="39">
        <v>0</v>
      </c>
      <c r="L13" s="39">
        <v>0</v>
      </c>
      <c r="M13" s="39">
        <v>0</v>
      </c>
      <c r="N13" s="39">
        <v>0</v>
      </c>
      <c r="O13" s="39">
        <v>0</v>
      </c>
      <c r="P13" s="39">
        <v>0</v>
      </c>
      <c r="Q13" s="39">
        <v>0</v>
      </c>
    </row>
    <row r="14" spans="1:17">
      <c r="A14" s="34" t="s">
        <v>233</v>
      </c>
      <c r="B14" s="37" t="s">
        <v>234</v>
      </c>
      <c r="C14" s="37" t="s">
        <v>235</v>
      </c>
      <c r="D14" s="38" t="s">
        <v>215</v>
      </c>
      <c r="E14" s="38"/>
      <c r="F14" s="38" t="s">
        <v>236</v>
      </c>
      <c r="G14" s="38" t="s">
        <v>232</v>
      </c>
      <c r="H14" s="39">
        <v>7200</v>
      </c>
      <c r="I14" s="39">
        <v>21600</v>
      </c>
      <c r="J14" s="39">
        <v>21600</v>
      </c>
      <c r="K14" s="39">
        <v>0</v>
      </c>
      <c r="L14" s="39">
        <v>0</v>
      </c>
      <c r="M14" s="39">
        <v>0</v>
      </c>
      <c r="N14" s="39">
        <v>0</v>
      </c>
      <c r="O14" s="39">
        <v>0</v>
      </c>
      <c r="P14" s="39">
        <v>0</v>
      </c>
      <c r="Q14" s="39">
        <v>0</v>
      </c>
    </row>
    <row r="15" spans="1:17">
      <c r="A15" s="34" t="s">
        <v>237</v>
      </c>
      <c r="B15" s="37" t="s">
        <v>238</v>
      </c>
      <c r="C15" s="37" t="s">
        <v>235</v>
      </c>
      <c r="D15" s="38" t="s">
        <v>215</v>
      </c>
      <c r="E15" s="38"/>
      <c r="F15" s="38" t="s">
        <v>223</v>
      </c>
      <c r="G15" s="38" t="s">
        <v>239</v>
      </c>
      <c r="H15" s="39">
        <v>16500</v>
      </c>
      <c r="I15" s="39">
        <v>16500</v>
      </c>
      <c r="J15" s="39">
        <v>16500</v>
      </c>
      <c r="K15" s="39">
        <v>0</v>
      </c>
      <c r="L15" s="39">
        <v>0</v>
      </c>
      <c r="M15" s="39">
        <v>0</v>
      </c>
      <c r="N15" s="39">
        <v>0</v>
      </c>
      <c r="O15" s="39">
        <v>0</v>
      </c>
      <c r="P15" s="39">
        <v>0</v>
      </c>
      <c r="Q15" s="39">
        <v>0</v>
      </c>
    </row>
    <row r="16" spans="1:17" ht="22.5">
      <c r="A16" s="34" t="s">
        <v>240</v>
      </c>
      <c r="B16" s="37" t="s">
        <v>241</v>
      </c>
      <c r="C16" s="37" t="s">
        <v>242</v>
      </c>
      <c r="D16" s="38" t="s">
        <v>215</v>
      </c>
      <c r="E16" s="38"/>
      <c r="F16" s="38" t="s">
        <v>223</v>
      </c>
      <c r="G16" s="38" t="s">
        <v>232</v>
      </c>
      <c r="H16" s="39">
        <v>5000</v>
      </c>
      <c r="I16" s="39">
        <v>5000</v>
      </c>
      <c r="J16" s="39">
        <v>5000</v>
      </c>
      <c r="K16" s="39">
        <v>0</v>
      </c>
      <c r="L16" s="39">
        <v>0</v>
      </c>
      <c r="M16" s="39">
        <v>0</v>
      </c>
      <c r="N16" s="39">
        <v>0</v>
      </c>
      <c r="O16" s="39">
        <v>0</v>
      </c>
      <c r="P16" s="39">
        <v>0</v>
      </c>
      <c r="Q16" s="39">
        <v>0</v>
      </c>
    </row>
    <row r="17" spans="1:17">
      <c r="A17" s="34" t="s">
        <v>243</v>
      </c>
      <c r="B17" s="37" t="s">
        <v>244</v>
      </c>
      <c r="C17" s="37" t="s">
        <v>245</v>
      </c>
      <c r="D17" s="38" t="s">
        <v>215</v>
      </c>
      <c r="E17" s="38"/>
      <c r="F17" s="38" t="s">
        <v>223</v>
      </c>
      <c r="G17" s="38" t="s">
        <v>228</v>
      </c>
      <c r="H17" s="39">
        <v>800</v>
      </c>
      <c r="I17" s="39">
        <v>800</v>
      </c>
      <c r="J17" s="39">
        <v>800</v>
      </c>
      <c r="K17" s="39">
        <v>0</v>
      </c>
      <c r="L17" s="39">
        <v>0</v>
      </c>
      <c r="M17" s="39">
        <v>0</v>
      </c>
      <c r="N17" s="39">
        <v>0</v>
      </c>
      <c r="O17" s="39">
        <v>0</v>
      </c>
      <c r="P17" s="39">
        <v>0</v>
      </c>
      <c r="Q17" s="39">
        <v>0</v>
      </c>
    </row>
    <row r="18" spans="1:17">
      <c r="A18" s="34" t="s">
        <v>246</v>
      </c>
      <c r="B18" s="35"/>
      <c r="C18" s="35"/>
      <c r="D18" s="35"/>
      <c r="E18" s="35"/>
      <c r="F18" s="35"/>
      <c r="G18" s="35"/>
      <c r="H18" s="36"/>
      <c r="I18" s="39">
        <v>184000</v>
      </c>
      <c r="J18" s="39">
        <v>184000</v>
      </c>
      <c r="K18" s="39">
        <v>0</v>
      </c>
      <c r="L18" s="39">
        <v>0</v>
      </c>
      <c r="M18" s="39">
        <v>0</v>
      </c>
      <c r="N18" s="39">
        <v>0</v>
      </c>
      <c r="O18" s="39">
        <v>0</v>
      </c>
      <c r="P18" s="39">
        <v>0</v>
      </c>
      <c r="Q18" s="39">
        <v>0</v>
      </c>
    </row>
    <row r="19" spans="1:17" ht="22.5">
      <c r="A19" s="34" t="s">
        <v>247</v>
      </c>
      <c r="B19" s="37" t="s">
        <v>248</v>
      </c>
      <c r="C19" s="37" t="s">
        <v>249</v>
      </c>
      <c r="D19" s="38" t="s">
        <v>215</v>
      </c>
      <c r="E19" s="38"/>
      <c r="F19" s="38" t="s">
        <v>223</v>
      </c>
      <c r="G19" s="38" t="s">
        <v>250</v>
      </c>
      <c r="H19" s="39">
        <v>184000</v>
      </c>
      <c r="I19" s="39">
        <v>184000</v>
      </c>
      <c r="J19" s="39">
        <v>184000</v>
      </c>
      <c r="K19" s="39">
        <v>0</v>
      </c>
      <c r="L19" s="39">
        <v>0</v>
      </c>
      <c r="M19" s="39">
        <v>0</v>
      </c>
      <c r="N19" s="39">
        <v>0</v>
      </c>
      <c r="O19" s="39">
        <v>0</v>
      </c>
      <c r="P19" s="39">
        <v>0</v>
      </c>
      <c r="Q19" s="39">
        <v>0</v>
      </c>
    </row>
  </sheetData>
  <mergeCells count="1">
    <mergeCell ref="A1:Q2"/>
  </mergeCells>
  <phoneticPr fontId="36"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部门（单位）收支预算总表（表01）</vt:lpstr>
      <vt:lpstr>财政拨款收支预算总表（有02）</vt:lpstr>
      <vt:lpstr>一般公共预算支出表（表03）</vt:lpstr>
      <vt:lpstr>政府性基金预算支出表（表04)</vt:lpstr>
      <vt:lpstr>一般公共预算基本支出表（表05）</vt:lpstr>
      <vt:lpstr>收入预算总表（表06）</vt:lpstr>
      <vt:lpstr>支出预算总表（表07）</vt:lpstr>
      <vt:lpstr>预算支出核定表（08）</vt:lpstr>
      <vt:lpstr>采购预算表（表09）</vt:lpstr>
      <vt:lpstr>“三公”经费表（表10）</vt:lpstr>
      <vt:lpstr>2021年部门（单位）预算财政拨款项目支出预算表（表11）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Root</cp:lastModifiedBy>
  <dcterms:created xsi:type="dcterms:W3CDTF">2021-04-01T03:11:00Z</dcterms:created>
  <dcterms:modified xsi:type="dcterms:W3CDTF">2021-04-13T07:09:05Z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5C3AA1A1FA024EEDB4C1571CCA50DCEB</vt:lpwstr>
  </property>
</Properties>
</file>