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24000" windowHeight="10800"/>
  </bookViews>
  <sheets>
    <sheet name="部门收支预算总表（表1）" sheetId="1" r:id="rId1"/>
    <sheet name="财政拔款收支预算总表（表2）" sheetId="2" r:id="rId2"/>
    <sheet name="一般公共预算支出表（3）" sheetId="3" r:id="rId3"/>
    <sheet name="政府性基金预算支出表（4）" sheetId="4" r:id="rId4"/>
    <sheet name="公共预算基本支出表（5）" sheetId="5" r:id="rId5"/>
    <sheet name="收入预算总表（6）" sheetId="6" r:id="rId6"/>
    <sheet name="支出预算总表（表7）" sheetId="7" r:id="rId7"/>
    <sheet name="支出核定表（8）" sheetId="8" r:id="rId8"/>
    <sheet name="采购预算表（9）" sheetId="9" r:id="rId9"/>
    <sheet name="三公经费额度表（10）" sheetId="11" r:id="rId10"/>
    <sheet name="重点项目支出明细表（11）" sheetId="12" r:id="rId11"/>
  </sheets>
  <calcPr calcId="124519"/>
</workbook>
</file>

<file path=xl/calcChain.xml><?xml version="1.0" encoding="utf-8"?>
<calcChain xmlns="http://schemas.openxmlformats.org/spreadsheetml/2006/main">
  <c r="I19" i="12"/>
  <c r="I18"/>
  <c r="I17"/>
  <c r="I16"/>
  <c r="I15"/>
  <c r="I14"/>
  <c r="I13"/>
  <c r="I12"/>
  <c r="I11"/>
  <c r="I10"/>
  <c r="I9"/>
  <c r="I8"/>
  <c r="I7"/>
  <c r="I6"/>
  <c r="I5"/>
  <c r="F5" i="11"/>
  <c r="E5"/>
  <c r="D5"/>
  <c r="C5"/>
  <c r="B5"/>
  <c r="B55" i="5"/>
  <c r="B51"/>
  <c r="B42"/>
  <c r="B17"/>
  <c r="B4"/>
  <c r="D17" i="2"/>
  <c r="B17"/>
  <c r="D10"/>
  <c r="D6"/>
  <c r="D23" i="1"/>
  <c r="B23"/>
  <c r="D18"/>
  <c r="B18"/>
  <c r="D10"/>
  <c r="D6"/>
</calcChain>
</file>

<file path=xl/sharedStrings.xml><?xml version="1.0" encoding="utf-8"?>
<sst xmlns="http://schemas.openxmlformats.org/spreadsheetml/2006/main" count="608" uniqueCount="323">
  <si>
    <t>单位：温岭市综合行政执法局</t>
  </si>
  <si>
    <t>单位：元</t>
  </si>
  <si>
    <t>收    入</t>
  </si>
  <si>
    <t>支    出</t>
  </si>
  <si>
    <t>项    目</t>
  </si>
  <si>
    <t>年初预算</t>
  </si>
  <si>
    <t>一般公共预算拨款</t>
  </si>
  <si>
    <t>基本支出</t>
  </si>
  <si>
    <t>省补助</t>
  </si>
  <si>
    <t xml:space="preserve">  工资福利支出</t>
  </si>
  <si>
    <t>专户收入</t>
  </si>
  <si>
    <t xml:space="preserve">  其他基本支出</t>
  </si>
  <si>
    <t>政府性基金预算拨款</t>
  </si>
  <si>
    <t xml:space="preserve">  对个人和家庭的补助支出</t>
  </si>
  <si>
    <t>其他收入</t>
  </si>
  <si>
    <t>项目支出</t>
  </si>
  <si>
    <t>镇(街道)补助</t>
  </si>
  <si>
    <t xml:space="preserve">  专项公用类项目支出</t>
  </si>
  <si>
    <t>国库其他资金</t>
  </si>
  <si>
    <t xml:space="preserve">  政策性项目支出</t>
  </si>
  <si>
    <t xml:space="preserve">  发展建设类项目支出</t>
  </si>
  <si>
    <t xml:space="preserve">  国有资本经营预算项目支出</t>
  </si>
  <si>
    <t xml:space="preserve">  上缴上级支出</t>
  </si>
  <si>
    <t xml:space="preserve">  税金</t>
  </si>
  <si>
    <t xml:space="preserve">  事业单位经营支出</t>
  </si>
  <si>
    <t>本年收入小计：</t>
  </si>
  <si>
    <t>本年支出小计：</t>
  </si>
  <si>
    <t>调入预算稳定调节基金</t>
  </si>
  <si>
    <t>调入资金</t>
  </si>
  <si>
    <t>上年结转</t>
  </si>
  <si>
    <t>上年结转（其他资金）</t>
  </si>
  <si>
    <t>收入合计：</t>
  </si>
  <si>
    <t>支出合计：</t>
  </si>
  <si>
    <t>2021年部门一般公共预算支出表（表03）</t>
  </si>
  <si>
    <t>单位名称</t>
  </si>
  <si>
    <t>总计</t>
  </si>
  <si>
    <t>132温岭市综合行政执法局</t>
  </si>
  <si>
    <t>20805行政事业单位养老支出</t>
  </si>
  <si>
    <t>2080505机关事业单位基本养老保险缴费支出</t>
  </si>
  <si>
    <t>2080506机关事业单位职业年金缴费支出</t>
  </si>
  <si>
    <t>21201城乡社区管理事务</t>
  </si>
  <si>
    <t>2120101行政运行</t>
  </si>
  <si>
    <t>2120104城管执法</t>
  </si>
  <si>
    <t>2120199其他城乡社区管理事务支出</t>
  </si>
  <si>
    <t>21299其他城乡社区支出</t>
  </si>
  <si>
    <t>2129999其他城乡社区支出</t>
  </si>
  <si>
    <t>2021年部门政府性基金预算支出表（表04）</t>
  </si>
  <si>
    <t>212城乡社区支出</t>
  </si>
  <si>
    <t>21208国有土地使用权出让收入安排的支出</t>
  </si>
  <si>
    <t>2120899其他国有土地使用权出让收入安排的支出</t>
  </si>
  <si>
    <r>
      <rPr>
        <sz val="18"/>
        <rFont val="Arial"/>
        <family val="2"/>
      </rPr>
      <t>2021</t>
    </r>
    <r>
      <rPr>
        <sz val="18"/>
        <rFont val="宋体"/>
        <family val="3"/>
        <charset val="134"/>
      </rPr>
      <t>年一般公共预算基本支出表</t>
    </r>
    <r>
      <rPr>
        <sz val="18"/>
        <rFont val="Arial"/>
        <family val="2"/>
      </rPr>
      <t>(</t>
    </r>
    <r>
      <rPr>
        <sz val="18"/>
        <rFont val="宋体"/>
        <family val="3"/>
        <charset val="134"/>
      </rPr>
      <t>表</t>
    </r>
    <r>
      <rPr>
        <sz val="18"/>
        <rFont val="Arial"/>
        <family val="2"/>
      </rPr>
      <t>05</t>
    </r>
    <r>
      <rPr>
        <sz val="18"/>
        <rFont val="宋体"/>
        <family val="3"/>
        <charset val="134"/>
      </rPr>
      <t>）</t>
    </r>
  </si>
  <si>
    <t>项  目</t>
  </si>
  <si>
    <t>金额</t>
  </si>
  <si>
    <t>一、工资福利支出</t>
  </si>
  <si>
    <t>基本工资</t>
  </si>
  <si>
    <t>津贴补贴</t>
  </si>
  <si>
    <t>奖金</t>
  </si>
  <si>
    <t>绩效工资</t>
  </si>
  <si>
    <t>机关事业单位单位基本养老保险缴费</t>
  </si>
  <si>
    <t>职业年金缴费</t>
  </si>
  <si>
    <t>职工基本医疗保险缴费</t>
  </si>
  <si>
    <t>公务员医疗补助缴费</t>
  </si>
  <si>
    <t>其他社会保障缴费</t>
  </si>
  <si>
    <t>住房公积金</t>
  </si>
  <si>
    <t>医疗费</t>
  </si>
  <si>
    <t>其他工资福利支出</t>
  </si>
  <si>
    <t>二、商品和服务支出</t>
  </si>
  <si>
    <t>办公费</t>
  </si>
  <si>
    <t>印刷费</t>
  </si>
  <si>
    <t>咨询费</t>
  </si>
  <si>
    <t>手续费</t>
  </si>
  <si>
    <t>水费</t>
  </si>
  <si>
    <t>电费</t>
  </si>
  <si>
    <t>邮电费</t>
  </si>
  <si>
    <t>物业管理费</t>
  </si>
  <si>
    <t>差旅费</t>
  </si>
  <si>
    <t>维修（护）费</t>
  </si>
  <si>
    <t>租赁费</t>
  </si>
  <si>
    <t>会议费</t>
  </si>
  <si>
    <t>培训费</t>
  </si>
  <si>
    <t>公务接待费</t>
  </si>
  <si>
    <t>专用材料费</t>
  </si>
  <si>
    <t>被装购置费</t>
  </si>
  <si>
    <t>劳务费</t>
  </si>
  <si>
    <t>委托业务费</t>
  </si>
  <si>
    <t>工会经费</t>
  </si>
  <si>
    <t>福利费</t>
  </si>
  <si>
    <t>公务用车运行维护费</t>
  </si>
  <si>
    <t>其他交通费用</t>
  </si>
  <si>
    <t>其他商品和服务支出</t>
  </si>
  <si>
    <t>专用燃料费</t>
  </si>
  <si>
    <t>三、对个人和家庭的补助</t>
  </si>
  <si>
    <t>离休费</t>
  </si>
  <si>
    <t>退休费</t>
  </si>
  <si>
    <t>退职（役）费</t>
  </si>
  <si>
    <t>抚恤金</t>
  </si>
  <si>
    <t>生活补助</t>
  </si>
  <si>
    <t>医疗费补助</t>
  </si>
  <si>
    <t>奖励金</t>
  </si>
  <si>
    <t>其他对个人和家庭的补助支出</t>
  </si>
  <si>
    <t>四、其他资本性支出</t>
  </si>
  <si>
    <t>办公设备购置</t>
  </si>
  <si>
    <t>专用设备购置</t>
  </si>
  <si>
    <t>其他资本性支出</t>
  </si>
  <si>
    <t>支出合计</t>
  </si>
  <si>
    <t>财政拨款</t>
  </si>
  <si>
    <t>退库</t>
  </si>
  <si>
    <t>一般公共预算拨款收入</t>
  </si>
  <si>
    <t>省补助收入</t>
  </si>
  <si>
    <t>132001温岭市综合行政执法局</t>
  </si>
  <si>
    <t>132002温岭市市容环卫处</t>
  </si>
  <si>
    <r>
      <rPr>
        <b/>
        <sz val="16"/>
        <rFont val="Arial"/>
        <family val="2"/>
      </rPr>
      <t>2021</t>
    </r>
    <r>
      <rPr>
        <b/>
        <sz val="16"/>
        <rFont val="宋体"/>
        <family val="3"/>
        <charset val="134"/>
      </rPr>
      <t>年部门支出预算总表（表</t>
    </r>
    <r>
      <rPr>
        <b/>
        <sz val="16"/>
        <rFont val="Arial"/>
        <family val="2"/>
      </rPr>
      <t>07</t>
    </r>
    <r>
      <rPr>
        <b/>
        <sz val="16"/>
        <rFont val="宋体"/>
        <family val="3"/>
        <charset val="134"/>
      </rPr>
      <t>）</t>
    </r>
  </si>
  <si>
    <t>上缴上级支出</t>
  </si>
  <si>
    <t>事业单位经营支出</t>
  </si>
  <si>
    <t>税金</t>
  </si>
  <si>
    <t>人员支出</t>
  </si>
  <si>
    <t>其他基本支出</t>
  </si>
  <si>
    <t>单位名称(项目类别/名称)</t>
  </si>
  <si>
    <t>功能科目名称</t>
  </si>
  <si>
    <t>合计</t>
  </si>
  <si>
    <t>国有资本经营预算收入</t>
  </si>
  <si>
    <t>温岭市综合行政执法局</t>
  </si>
  <si>
    <t xml:space="preserve"> 温岭市综合行政执法局</t>
  </si>
  <si>
    <t xml:space="preserve">  基本支出</t>
  </si>
  <si>
    <t xml:space="preserve">   工资福利支出</t>
  </si>
  <si>
    <t xml:space="preserve">    工资福利支出</t>
  </si>
  <si>
    <t>机关事业单位基本养老保险缴费支出</t>
  </si>
  <si>
    <t>机关事业单位职业年金缴费支出</t>
  </si>
  <si>
    <t>行政运行</t>
  </si>
  <si>
    <t>城管执法</t>
  </si>
  <si>
    <t xml:space="preserve">   其他基本支出</t>
  </si>
  <si>
    <t xml:space="preserve">    其他基本支出</t>
  </si>
  <si>
    <t xml:space="preserve">   对个人和家庭的补助支出</t>
  </si>
  <si>
    <t xml:space="preserve">    对个人和家庭的补助支出</t>
  </si>
  <si>
    <t>其他城乡社区管理事务支出</t>
  </si>
  <si>
    <t xml:space="preserve">  项目支出</t>
  </si>
  <si>
    <t xml:space="preserve">   专项公用类项目支出</t>
  </si>
  <si>
    <t xml:space="preserve">    城东中队办公用房整修结算款</t>
  </si>
  <si>
    <t xml:space="preserve">    大楼物业管理费</t>
  </si>
  <si>
    <t xml:space="preserve">    档案管理费</t>
  </si>
  <si>
    <t xml:space="preserve">    房屋租赁费</t>
  </si>
  <si>
    <t xml:space="preserve">    服装费</t>
  </si>
  <si>
    <t xml:space="preserve">    基层站所运行保障经费</t>
  </si>
  <si>
    <t xml:space="preserve">    基层执法中队规范化建设</t>
  </si>
  <si>
    <t xml:space="preserve">    清洗保洁费用</t>
  </si>
  <si>
    <t xml:space="preserve">    信息化运行与维护费</t>
  </si>
  <si>
    <t xml:space="preserve">    行政诉讼费</t>
  </si>
  <si>
    <t xml:space="preserve">    执法经费</t>
  </si>
  <si>
    <t xml:space="preserve">   政策性项目支出</t>
  </si>
  <si>
    <t xml:space="preserve">    “门前三包”责任制专项经费</t>
  </si>
  <si>
    <t xml:space="preserve">    “三大革命”经费</t>
  </si>
  <si>
    <t>其他国有土地使用权出让收入安排的支出</t>
  </si>
  <si>
    <t xml:space="preserve">    城南垃圾专用道建设补助</t>
  </si>
  <si>
    <t xml:space="preserve">    城区道路停车泊位经费</t>
  </si>
  <si>
    <t xml:space="preserve">    东部灰渣填埋场可焚烧陈年垃圾分拣运输费用</t>
  </si>
  <si>
    <t xml:space="preserve">    广告规划整治管理经费</t>
  </si>
  <si>
    <t xml:space="preserve">    环境综合整治及小街小巷规范经费</t>
  </si>
  <si>
    <t xml:space="preserve">    环卫工人慰问费</t>
  </si>
  <si>
    <t xml:space="preserve">    交通治堵及停车规划线费用</t>
  </si>
  <si>
    <t xml:space="preserve">    垃圾发电和渗滤液处理第三方监管</t>
  </si>
  <si>
    <t xml:space="preserve">    垃圾焚烧处理费（城南）</t>
  </si>
  <si>
    <t xml:space="preserve">    垃圾焚烧处理费（东部）</t>
  </si>
  <si>
    <t xml:space="preserve">    排水证办理经费</t>
  </si>
  <si>
    <t xml:space="preserve">    渗滤液处理费</t>
  </si>
  <si>
    <t xml:space="preserve">    数字城管运行经费</t>
  </si>
  <si>
    <t>其他城乡社区支出</t>
  </si>
  <si>
    <t xml:space="preserve">    违章建筑委托评估经费</t>
  </si>
  <si>
    <t xml:space="preserve">    污泥焚烧处理费（东部）</t>
  </si>
  <si>
    <t xml:space="preserve">   发展建设类项目支出</t>
  </si>
  <si>
    <t xml:space="preserve">    办公设备购置费</t>
  </si>
  <si>
    <t xml:space="preserve"> 温岭市市容环卫处</t>
  </si>
  <si>
    <t xml:space="preserve">    河道保洁经费</t>
  </si>
  <si>
    <t xml:space="preserve">    环卫保洁经费-环卫人员经费</t>
  </si>
  <si>
    <t xml:space="preserve">    环卫保洁经费-环卫运行经费</t>
  </si>
  <si>
    <t xml:space="preserve">    环卫费托收手续费</t>
  </si>
  <si>
    <t xml:space="preserve">    环卫设备购置</t>
  </si>
  <si>
    <t xml:space="preserve">    机动经费</t>
  </si>
  <si>
    <t xml:space="preserve">    南门中转站环卫车辆停车场租费</t>
  </si>
  <si>
    <t xml:space="preserve">    城南垃圾填埋场修补工程</t>
  </si>
  <si>
    <t xml:space="preserve">    城南填埋场改造提升工程</t>
  </si>
  <si>
    <t xml:space="preserve">    城西中转站</t>
  </si>
  <si>
    <t xml:space="preserve">    东部焚烧厂洗车场建设</t>
  </si>
  <si>
    <t xml:space="preserve">    中转站维修</t>
  </si>
  <si>
    <t>单位名称(支出项目 采购项目)</t>
  </si>
  <si>
    <t>采购项目</t>
  </si>
  <si>
    <t>采购目录</t>
  </si>
  <si>
    <t>采购类型</t>
  </si>
  <si>
    <t>规格与技术参数</t>
  </si>
  <si>
    <t>数量</t>
  </si>
  <si>
    <t>计量单位</t>
  </si>
  <si>
    <t>单价(元)</t>
  </si>
  <si>
    <t xml:space="preserve">  城区道路停车泊位经费</t>
  </si>
  <si>
    <t xml:space="preserve">   咪表外包服务费</t>
  </si>
  <si>
    <t>咪表外包服务费</t>
  </si>
  <si>
    <t>其他服务</t>
  </si>
  <si>
    <t>自行采购</t>
  </si>
  <si>
    <t>1</t>
  </si>
  <si>
    <t>批</t>
  </si>
  <si>
    <t xml:space="preserve">  广告规划整治管理经费</t>
  </si>
  <si>
    <t xml:space="preserve">   广告拆除整治经费</t>
  </si>
  <si>
    <t>广告拆除整治经费</t>
  </si>
  <si>
    <t xml:space="preserve">   三人沙发</t>
  </si>
  <si>
    <t>三人沙发</t>
  </si>
  <si>
    <t>木骨架沙发类</t>
  </si>
  <si>
    <t>集中采购</t>
  </si>
  <si>
    <t>张</t>
  </si>
  <si>
    <t xml:space="preserve">   碎纸机</t>
  </si>
  <si>
    <t>碎纸机</t>
  </si>
  <si>
    <t>只</t>
  </si>
  <si>
    <t xml:space="preserve">   交换机</t>
  </si>
  <si>
    <t>交换机</t>
  </si>
  <si>
    <t>其他交换设备</t>
  </si>
  <si>
    <t>5</t>
  </si>
  <si>
    <t xml:space="preserve">   存储设备</t>
  </si>
  <si>
    <t>存储设备</t>
  </si>
  <si>
    <t>移动存储设备</t>
  </si>
  <si>
    <t>20</t>
  </si>
  <si>
    <t xml:space="preserve">   打印机</t>
  </si>
  <si>
    <t>打印机</t>
  </si>
  <si>
    <t>激光打印机</t>
  </si>
  <si>
    <t>8</t>
  </si>
  <si>
    <t xml:space="preserve">   复印纸</t>
  </si>
  <si>
    <t>复印纸</t>
  </si>
  <si>
    <t xml:space="preserve">  基层执法中队规范化建设</t>
  </si>
  <si>
    <t xml:space="preserve">   电视机</t>
  </si>
  <si>
    <t>电视机</t>
  </si>
  <si>
    <t>普通电视设备（电视机）*</t>
  </si>
  <si>
    <t>4</t>
  </si>
  <si>
    <t xml:space="preserve">  执法经费</t>
  </si>
  <si>
    <t xml:space="preserve">   拆违经费</t>
  </si>
  <si>
    <t>拆违经费</t>
  </si>
  <si>
    <t xml:space="preserve">   办公桌</t>
  </si>
  <si>
    <t>办公桌</t>
  </si>
  <si>
    <t>木制台、桌类</t>
  </si>
  <si>
    <t>10</t>
  </si>
  <si>
    <t xml:space="preserve">   办公椅</t>
  </si>
  <si>
    <t>办公椅</t>
  </si>
  <si>
    <t>木骨架为主的椅凳类</t>
  </si>
  <si>
    <t xml:space="preserve">   彩色打印机</t>
  </si>
  <si>
    <t>彩色打印机</t>
  </si>
  <si>
    <t>13</t>
  </si>
  <si>
    <t xml:space="preserve">  办公设备购置费</t>
  </si>
  <si>
    <t xml:space="preserve">   台式计算机</t>
  </si>
  <si>
    <t>台式计算机</t>
  </si>
  <si>
    <t>台式计算机*^</t>
  </si>
  <si>
    <t>台</t>
  </si>
  <si>
    <t xml:space="preserve">  环境综合整治及小街小巷规范经费</t>
  </si>
  <si>
    <t xml:space="preserve">   主街道整治经费</t>
  </si>
  <si>
    <t>主街道整治经费</t>
  </si>
  <si>
    <t>12</t>
  </si>
  <si>
    <t>箱</t>
  </si>
  <si>
    <t>3</t>
  </si>
  <si>
    <t xml:space="preserve">  环卫设备购置</t>
  </si>
  <si>
    <t xml:space="preserve">   果壳箱及内桶</t>
  </si>
  <si>
    <t>果壳箱及内桶</t>
  </si>
  <si>
    <t>其他清洁用具</t>
  </si>
  <si>
    <t xml:space="preserve">   农用车</t>
  </si>
  <si>
    <t>农用车</t>
  </si>
  <si>
    <t>其他清洁卫生车辆</t>
  </si>
  <si>
    <t>辆</t>
  </si>
  <si>
    <t xml:space="preserve">   门禁识别系统</t>
  </si>
  <si>
    <t>门禁识别系统</t>
  </si>
  <si>
    <t>其他识别输入设备</t>
  </si>
  <si>
    <t xml:space="preserve">   移动式垃圾压缩箱</t>
  </si>
  <si>
    <t>移动式垃圾压缩箱</t>
  </si>
  <si>
    <t>其他环境污染防治设备*</t>
  </si>
  <si>
    <t xml:space="preserve">   终端监控系统</t>
  </si>
  <si>
    <t>终端监控系统</t>
  </si>
  <si>
    <t>机房环境监控设备</t>
  </si>
  <si>
    <t xml:space="preserve">   8吨压缩机</t>
  </si>
  <si>
    <t>8吨压缩机</t>
  </si>
  <si>
    <t>其他液压机械</t>
  </si>
  <si>
    <t>2</t>
  </si>
  <si>
    <t xml:space="preserve">   自动化洗车设备</t>
  </si>
  <si>
    <t>自动化洗车设备</t>
  </si>
  <si>
    <t>其他清洁卫生电器</t>
  </si>
  <si>
    <t>套</t>
  </si>
  <si>
    <t xml:space="preserve">   8吨压缩箱</t>
  </si>
  <si>
    <t>8吨压缩箱</t>
  </si>
  <si>
    <t xml:space="preserve">   垃圾桶</t>
  </si>
  <si>
    <t>垃圾桶</t>
  </si>
  <si>
    <t xml:space="preserve">   扫帚</t>
  </si>
  <si>
    <t>扫帚</t>
  </si>
  <si>
    <t xml:space="preserve">  服装费</t>
  </si>
  <si>
    <t xml:space="preserve">   环卫服</t>
  </si>
  <si>
    <t>环卫服</t>
  </si>
  <si>
    <t>普通服装</t>
  </si>
  <si>
    <t xml:space="preserve">  环卫保洁经费-环卫运行经费</t>
  </si>
  <si>
    <t xml:space="preserve">   夏令药</t>
  </si>
  <si>
    <t>夏令药</t>
  </si>
  <si>
    <t>其他清凉油</t>
  </si>
  <si>
    <t>三公经费合计</t>
  </si>
  <si>
    <t>因公出国（境）经费</t>
  </si>
  <si>
    <t>车辆购置经费</t>
  </si>
  <si>
    <t>2021年部门预算财政拨款重点项目支出预算表（表11）</t>
  </si>
  <si>
    <t xml:space="preserve"> </t>
  </si>
  <si>
    <t>项目名称</t>
  </si>
  <si>
    <t>项目绩效目标</t>
  </si>
  <si>
    <t>政府债券提前告知</t>
  </si>
  <si>
    <t xml:space="preserve"> 温岭市综合行政执法局（本级）</t>
  </si>
  <si>
    <t>依法行政、规范执法，保障综合行政执法工作正常有序运行。</t>
  </si>
  <si>
    <t>通过生活垃圾分类实现垃圾减量化、无害化、资源化，能够节省垃圾清运、焚烧等费用，产生较大的经济效益;通过调查问卷反映调查对象对城区垃圾分类工作的满意程度和知晓率。通过对城镇245只公厕保洁奖补，完善建成区公厕布局，提升城市形象，解决群众如厕问题，提高群众满意度。</t>
  </si>
  <si>
    <t>进一步加强城市管理，合理利用停车泊位资源，逐步规范停车行为，保障城市交通安全畅通，有效缓解停车难、行车难的突出问题。缓解突出的停车拥挤问题，解决车辆停放无序现象，带来城市活力的增强。通过差异化收费,充分发挥价格杠杆作用,调节交通流量,缓解中心城区停车压力，提高了路内停车的周转率，使城区的停车位建设和管理步入良性循环，发挥其最佳的社会效益。</t>
  </si>
  <si>
    <t>通过环境综合整治行动，巩固我市多城同创成果，切实提升我市人居环境，有效巩固我市多城同创成果。逐步建成管理有序、服务完善、环境优美，文明和谐的城市环境，使市民安全感和满意度明显增强，幸福指数明显提升，给市民创造一个良好舒适的宜居环境。</t>
  </si>
  <si>
    <t>预计城南焚烧厂日均焚烧生活垃圾1100吨，生活垃圾焚烧后转为电能,并大幅减少用于填埋垃圾的土地，提升人居生活环境质量。</t>
  </si>
  <si>
    <t>预计东部焚烧厂日均焚烧生活垃圾1300吨，生活垃圾焚烧后转为电能,并大幅减少用于填埋垃圾的土地，提升人居生活环境质量。</t>
  </si>
  <si>
    <t>预计东部垃圾焚烧厂日均处理污泥300吨，减少污泥体积，符合当前节能环保要求。</t>
  </si>
  <si>
    <t xml:space="preserve">以保护环境为目的，对渗滤液进行处理，渗滤液收集处理后，填埋场周边没有出现土壤、地下水、地表水污染，维护周边百姓生活生产正常运行。
</t>
  </si>
  <si>
    <t xml:space="preserve"> 整合资源、统一管理、降低成本，促进城市管理的现代化信息化发展，实现发现、指挥、调度、协调、监控等一体化管理。整合城市管理各部门的人力、物力，进行统一分配、统一管理；减少、节约各部门的巡查人力、车辆出行等费用；克服多头处理、重复处理等弊病，时间处理成本大大降低。
</t>
  </si>
  <si>
    <t>市容环卫管理处</t>
  </si>
  <si>
    <t xml:space="preserve">通过公开招投标，太平、城东、城西共72条河道实行外包保洁。改善河道水体质量，提升生态环境。
</t>
  </si>
  <si>
    <t>保障城区一、二级道路日常清扫保洁，城区50座公厕的日常运行管理。通过提升环境质量，改善人居环境，确保环卫工作日常正常运转。</t>
  </si>
  <si>
    <t>保障环卫工作稳定运行，提升环境卫生质量，给市民提供干净整洁人居生活环境。</t>
  </si>
  <si>
    <t>通过政府采购，加强环卫基础设施投入，用于环卫日常保洁工作，提升环卫工作作业水平，改善人居生活环境，确保环卫工作日常正常运转。</t>
  </si>
  <si>
    <t>完成城南填埋场周边路面改造工程，规范填埋场，改善周边环境，争取符合环评要求。</t>
  </si>
  <si>
    <t>减少转运基础建设成本，实现新型中转站“智能化、自动化、规范化”，提升环卫作业水平，美化城区环境。</t>
  </si>
  <si>
    <t>2021年三公经费额度表(表10）</t>
    <phoneticPr fontId="31" type="noConversion"/>
  </si>
  <si>
    <t>部门采购预算表(表09)</t>
    <phoneticPr fontId="31" type="noConversion"/>
  </si>
  <si>
    <t>部门预算支出核定表(表08)</t>
    <phoneticPr fontId="31" type="noConversion"/>
  </si>
  <si>
    <t>2021年部门财政拨款收支预算总表(表02)</t>
    <phoneticPr fontId="31" type="noConversion"/>
  </si>
  <si>
    <t>2021年部门收支预算总表(表01)</t>
    <phoneticPr fontId="31" type="noConversion"/>
  </si>
  <si>
    <r>
      <t>2021</t>
    </r>
    <r>
      <rPr>
        <sz val="18"/>
        <rFont val="宋体"/>
        <family val="3"/>
        <charset val="134"/>
      </rPr>
      <t>年部门收入预算总表（表</t>
    </r>
    <r>
      <rPr>
        <sz val="18"/>
        <rFont val="Arial"/>
        <family val="2"/>
      </rPr>
      <t>06</t>
    </r>
    <r>
      <rPr>
        <sz val="18"/>
        <rFont val="宋体"/>
        <family val="3"/>
        <charset val="134"/>
      </rPr>
      <t>）</t>
    </r>
    <phoneticPr fontId="31" type="noConversion"/>
  </si>
  <si>
    <t xml:space="preserve"> 温岭市综合行政执法局（本级）</t>
    <phoneticPr fontId="31" type="noConversion"/>
  </si>
</sst>
</file>

<file path=xl/styles.xml><?xml version="1.0" encoding="utf-8"?>
<styleSheet xmlns="http://schemas.openxmlformats.org/spreadsheetml/2006/main">
  <numFmts count="6">
    <numFmt numFmtId="176" formatCode="#,##0.00_);[Red]\(#,##0.00\)"/>
    <numFmt numFmtId="177" formatCode="0.00_ "/>
    <numFmt numFmtId="178" formatCode="#,##0.00_ "/>
    <numFmt numFmtId="179" formatCode="0_);[Red]\(0\)"/>
    <numFmt numFmtId="180" formatCode="0.00_ ;[Red]\-0.00\ "/>
    <numFmt numFmtId="181" formatCode="#,##0.00_);[Red]\-#,##0.00"/>
  </numFmts>
  <fonts count="33">
    <font>
      <sz val="12"/>
      <name val="宋体"/>
      <charset val="134"/>
    </font>
    <font>
      <sz val="18"/>
      <color rgb="FF000000"/>
      <name val="黑体"/>
      <family val="3"/>
      <charset val="134"/>
    </font>
    <font>
      <sz val="10"/>
      <color rgb="FF000000"/>
      <name val="Arial"/>
      <family val="2"/>
    </font>
    <font>
      <sz val="10"/>
      <name val="Arial"/>
      <family val="2"/>
    </font>
    <font>
      <sz val="10"/>
      <color rgb="FF000000"/>
      <name val="宋体"/>
      <family val="3"/>
      <charset val="134"/>
    </font>
    <font>
      <sz val="9"/>
      <name val="宋体"/>
      <family val="3"/>
      <charset val="134"/>
    </font>
    <font>
      <sz val="9"/>
      <color rgb="FF000000"/>
      <name val="宋体"/>
      <family val="3"/>
      <charset val="134"/>
    </font>
    <font>
      <sz val="9"/>
      <color rgb="FF000000"/>
      <name val="Arial"/>
      <family val="2"/>
    </font>
    <font>
      <sz val="10"/>
      <color rgb="FF000000"/>
      <name val="仿宋_GB2312"/>
      <charset val="134"/>
    </font>
    <font>
      <b/>
      <sz val="18"/>
      <name val="黑体"/>
      <family val="3"/>
      <charset val="134"/>
    </font>
    <font>
      <sz val="18"/>
      <name val="方正大标宋简体"/>
      <charset val="134"/>
    </font>
    <font>
      <sz val="12"/>
      <name val="方正大标宋简体"/>
      <charset val="134"/>
    </font>
    <font>
      <sz val="12"/>
      <name val="黑体"/>
      <family val="3"/>
      <charset val="134"/>
    </font>
    <font>
      <b/>
      <sz val="12"/>
      <name val="黑体"/>
      <family val="3"/>
      <charset val="134"/>
    </font>
    <font>
      <sz val="11"/>
      <name val="宋体"/>
      <family val="3"/>
      <charset val="134"/>
    </font>
    <font>
      <b/>
      <sz val="16"/>
      <name val="宋体"/>
      <family val="3"/>
      <charset val="134"/>
    </font>
    <font>
      <b/>
      <sz val="9"/>
      <name val="宋体"/>
      <family val="3"/>
      <charset val="134"/>
    </font>
    <font>
      <b/>
      <sz val="18"/>
      <name val="宋体"/>
      <family val="3"/>
      <charset val="134"/>
    </font>
    <font>
      <b/>
      <sz val="16"/>
      <name val="Arial"/>
      <family val="2"/>
    </font>
    <font>
      <b/>
      <sz val="10"/>
      <name val="宋体"/>
      <family val="3"/>
      <charset val="134"/>
    </font>
    <font>
      <b/>
      <sz val="9"/>
      <name val="Arial"/>
      <family val="2"/>
    </font>
    <font>
      <sz val="18"/>
      <name val="Arial"/>
      <family val="2"/>
    </font>
    <font>
      <sz val="10"/>
      <name val="宋体"/>
      <family val="3"/>
      <charset val="134"/>
    </font>
    <font>
      <b/>
      <sz val="16"/>
      <name val="方正楷体_GBK"/>
      <family val="4"/>
      <charset val="134"/>
    </font>
    <font>
      <sz val="12"/>
      <name val="Arial"/>
      <family val="2"/>
    </font>
    <font>
      <b/>
      <sz val="9"/>
      <name val="宋体"/>
      <family val="3"/>
      <charset val="134"/>
      <scheme val="minor"/>
    </font>
    <font>
      <sz val="16"/>
      <name val="楷体_GB2312"/>
      <charset val="134"/>
    </font>
    <font>
      <sz val="10.5"/>
      <name val="Calibri"/>
      <family val="2"/>
    </font>
    <font>
      <b/>
      <sz val="16"/>
      <name val="楷体_GB2312"/>
      <charset val="134"/>
    </font>
    <font>
      <sz val="18"/>
      <name val="宋体"/>
      <family val="3"/>
      <charset val="134"/>
    </font>
    <font>
      <sz val="12"/>
      <name val="宋体"/>
      <family val="3"/>
      <charset val="134"/>
    </font>
    <font>
      <sz val="9"/>
      <name val="宋体"/>
      <family val="3"/>
      <charset val="134"/>
    </font>
    <font>
      <sz val="10"/>
      <color rgb="FF000000"/>
      <name val="宋体"/>
      <family val="3"/>
      <charset val="134"/>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21">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diagonal/>
    </border>
  </borders>
  <cellStyleXfs count="1">
    <xf numFmtId="0" fontId="0" fillId="0" borderId="0">
      <alignment vertical="center"/>
    </xf>
  </cellStyleXfs>
  <cellXfs count="124">
    <xf numFmtId="0" fontId="0" fillId="0" borderId="0" xfId="0">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4" xfId="0" applyFont="1" applyFill="1" applyBorder="1" applyAlignment="1">
      <alignment horizontal="center" vertical="center" wrapText="1"/>
    </xf>
    <xf numFmtId="177" fontId="5" fillId="0" borderId="5" xfId="0" applyNumberFormat="1" applyFont="1" applyFill="1" applyBorder="1" applyAlignment="1">
      <alignment horizontal="right" vertical="center"/>
    </xf>
    <xf numFmtId="0" fontId="5" fillId="0" borderId="5" xfId="0" applyNumberFormat="1" applyFont="1" applyFill="1" applyBorder="1" applyAlignment="1">
      <alignment horizontal="left" vertical="center" wrapText="1"/>
    </xf>
    <xf numFmtId="176" fontId="7" fillId="0" borderId="7" xfId="0" applyNumberFormat="1" applyFont="1" applyFill="1" applyBorder="1" applyAlignment="1">
      <alignment horizontal="left" vertical="center" wrapText="1"/>
    </xf>
    <xf numFmtId="0" fontId="6" fillId="0" borderId="5" xfId="0" applyFont="1" applyFill="1" applyBorder="1" applyAlignment="1">
      <alignment horizontal="left" vertical="center" wrapText="1"/>
    </xf>
    <xf numFmtId="176" fontId="7" fillId="0" borderId="5" xfId="0" applyNumberFormat="1" applyFont="1" applyFill="1" applyBorder="1" applyAlignment="1">
      <alignment horizontal="left" vertical="center" wrapText="1"/>
    </xf>
    <xf numFmtId="176" fontId="7" fillId="0" borderId="5" xfId="0" applyNumberFormat="1" applyFont="1" applyFill="1" applyBorder="1" applyAlignment="1">
      <alignment horizontal="justify" vertical="center" wrapText="1"/>
    </xf>
    <xf numFmtId="0" fontId="8" fillId="0" borderId="0" xfId="0" applyFont="1" applyFill="1" applyAlignment="1">
      <alignment horizontal="right" vertical="center"/>
    </xf>
    <xf numFmtId="0" fontId="3" fillId="0" borderId="0" xfId="0" applyFont="1" applyFill="1" applyAlignment="1">
      <alignment horizontal="center" vertical="center"/>
    </xf>
    <xf numFmtId="0" fontId="6" fillId="0" borderId="1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178" fontId="13" fillId="0" borderId="11" xfId="0" applyNumberFormat="1" applyFont="1" applyFill="1" applyBorder="1" applyAlignment="1">
      <alignment horizontal="center" vertical="center" wrapText="1"/>
    </xf>
    <xf numFmtId="38" fontId="13" fillId="0" borderId="11" xfId="0" applyNumberFormat="1" applyFont="1" applyFill="1" applyBorder="1" applyAlignment="1">
      <alignment horizontal="center" vertical="center" wrapText="1"/>
    </xf>
    <xf numFmtId="179" fontId="14" fillId="0" borderId="5" xfId="0" applyNumberFormat="1" applyFont="1" applyFill="1" applyBorder="1" applyAlignment="1">
      <alignment horizontal="center" vertical="center" wrapText="1"/>
    </xf>
    <xf numFmtId="177" fontId="13" fillId="0" borderId="11" xfId="0" applyNumberFormat="1" applyFont="1" applyFill="1" applyBorder="1" applyAlignment="1">
      <alignment horizontal="center" vertical="center" wrapText="1"/>
    </xf>
    <xf numFmtId="180" fontId="14" fillId="0" borderId="5" xfId="0" applyNumberFormat="1" applyFont="1" applyFill="1" applyBorder="1" applyAlignment="1">
      <alignment horizontal="center" vertical="center" wrapText="1"/>
    </xf>
    <xf numFmtId="177" fontId="14" fillId="0" borderId="5" xfId="0" applyNumberFormat="1" applyFont="1" applyFill="1" applyBorder="1" applyAlignment="1">
      <alignment horizontal="center" vertical="center" wrapText="1"/>
    </xf>
    <xf numFmtId="0" fontId="5" fillId="2" borderId="12" xfId="0" applyNumberFormat="1" applyFont="1" applyFill="1" applyBorder="1" applyAlignment="1" applyProtection="1">
      <alignment vertical="center"/>
    </xf>
    <xf numFmtId="0" fontId="5" fillId="0" borderId="0" xfId="0" applyFont="1" applyFill="1" applyAlignment="1"/>
    <xf numFmtId="0" fontId="16" fillId="0" borderId="5" xfId="0" applyNumberFormat="1" applyFont="1" applyFill="1" applyBorder="1" applyAlignment="1" applyProtection="1">
      <alignment horizontal="center" vertical="center"/>
    </xf>
    <xf numFmtId="0" fontId="16" fillId="0" borderId="5" xfId="0" applyNumberFormat="1" applyFont="1" applyFill="1" applyBorder="1" applyAlignment="1" applyProtection="1">
      <alignment horizontal="center" vertical="center" wrapText="1"/>
    </xf>
    <xf numFmtId="49" fontId="16" fillId="0" borderId="5"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xf>
    <xf numFmtId="4" fontId="5" fillId="0" borderId="5"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xf>
    <xf numFmtId="4" fontId="5" fillId="0" borderId="5" xfId="0" applyNumberFormat="1" applyFont="1" applyFill="1" applyBorder="1" applyAlignment="1" applyProtection="1">
      <alignment horizontal="right" vertical="center"/>
    </xf>
    <xf numFmtId="0" fontId="5" fillId="0" borderId="12" xfId="0" applyNumberFormat="1" applyFont="1" applyFill="1" applyBorder="1" applyAlignment="1" applyProtection="1">
      <alignment vertical="center"/>
    </xf>
    <xf numFmtId="0" fontId="5" fillId="0" borderId="12" xfId="0" applyNumberFormat="1" applyFont="1" applyFill="1" applyBorder="1" applyAlignment="1" applyProtection="1">
      <alignment horizontal="right" vertical="center"/>
    </xf>
    <xf numFmtId="0" fontId="5" fillId="2" borderId="0" xfId="0" applyNumberFormat="1" applyFont="1" applyFill="1" applyBorder="1" applyAlignment="1" applyProtection="1">
      <alignment horizontal="left" vertical="center" indent="1"/>
    </xf>
    <xf numFmtId="0" fontId="5"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16" fillId="0" borderId="5" xfId="0" applyNumberFormat="1" applyFont="1" applyFill="1" applyBorder="1" applyAlignment="1" applyProtection="1">
      <alignment horizontal="left" vertical="center" indent="3"/>
    </xf>
    <xf numFmtId="0" fontId="16" fillId="0" borderId="5" xfId="0" applyNumberFormat="1" applyFont="1" applyFill="1" applyBorder="1" applyAlignment="1" applyProtection="1">
      <alignment vertical="center" wrapText="1"/>
    </xf>
    <xf numFmtId="0" fontId="16" fillId="0" borderId="13" xfId="0" applyNumberFormat="1" applyFont="1" applyFill="1" applyBorder="1" applyAlignment="1" applyProtection="1">
      <alignment horizontal="center" vertical="center" wrapText="1"/>
    </xf>
    <xf numFmtId="0" fontId="0" fillId="0" borderId="0" xfId="0" applyAlignment="1"/>
    <xf numFmtId="0" fontId="19" fillId="0" borderId="0" xfId="0" applyFont="1" applyAlignment="1"/>
    <xf numFmtId="0" fontId="20"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0" fillId="0" borderId="5" xfId="0" applyBorder="1" applyAlignment="1">
      <alignment horizontal="left"/>
    </xf>
    <xf numFmtId="0" fontId="0" fillId="0" borderId="5" xfId="0" applyBorder="1" applyAlignment="1">
      <alignment horizontal="right"/>
    </xf>
    <xf numFmtId="0" fontId="0" fillId="0" borderId="5" xfId="0" applyNumberFormat="1" applyBorder="1" applyAlignment="1">
      <alignment horizontal="right"/>
    </xf>
    <xf numFmtId="0" fontId="0" fillId="0" borderId="5" xfId="0" applyBorder="1" applyAlignment="1">
      <alignment horizontal="left" inden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5" xfId="0" applyNumberFormat="1" applyBorder="1" applyAlignment="1"/>
    <xf numFmtId="0" fontId="22" fillId="0" borderId="19" xfId="0" applyFont="1" applyBorder="1" applyAlignment="1">
      <alignment horizontal="center"/>
    </xf>
    <xf numFmtId="0" fontId="22" fillId="0" borderId="0" xfId="0" applyNumberFormat="1" applyFont="1" applyAlignment="1">
      <alignment vertical="center" wrapText="1"/>
    </xf>
    <xf numFmtId="0" fontId="22" fillId="0" borderId="0" xfId="0" applyNumberFormat="1" applyFont="1" applyAlignment="1">
      <alignment horizontal="right" vertical="center"/>
    </xf>
    <xf numFmtId="0" fontId="22" fillId="0" borderId="5" xfId="0" applyNumberFormat="1" applyFont="1" applyBorder="1" applyAlignment="1">
      <alignment horizontal="center" vertical="center"/>
    </xf>
    <xf numFmtId="0" fontId="22" fillId="0" borderId="5" xfId="0" applyNumberFormat="1" applyFont="1" applyBorder="1" applyAlignment="1">
      <alignment vertical="center"/>
    </xf>
    <xf numFmtId="178" fontId="0" fillId="0" borderId="5" xfId="0" applyNumberFormat="1" applyBorder="1" applyAlignment="1">
      <alignment horizontal="center" vertical="center" wrapText="1"/>
    </xf>
    <xf numFmtId="0" fontId="0" fillId="0" borderId="5" xfId="0" applyBorder="1" applyAlignment="1">
      <alignment horizontal="left" vertical="center" indent="2"/>
    </xf>
    <xf numFmtId="0" fontId="22" fillId="0" borderId="5" xfId="0" applyFont="1" applyBorder="1" applyAlignment="1">
      <alignment horizontal="left" vertical="center" indent="2"/>
    </xf>
    <xf numFmtId="0" fontId="22" fillId="0" borderId="5" xfId="0" applyNumberFormat="1" applyFont="1" applyBorder="1" applyAlignment="1">
      <alignment horizontal="left" vertical="center"/>
    </xf>
    <xf numFmtId="0" fontId="0" fillId="0" borderId="5" xfId="0" applyFont="1" applyBorder="1" applyAlignment="1">
      <alignment horizontal="left" vertical="center" indent="2"/>
    </xf>
    <xf numFmtId="0" fontId="24" fillId="0" borderId="0" xfId="0" applyFont="1" applyBorder="1" applyAlignment="1">
      <alignment vertical="center" wrapText="1"/>
    </xf>
    <xf numFmtId="40" fontId="0" fillId="0" borderId="0" xfId="0" applyNumberFormat="1" applyAlignment="1"/>
    <xf numFmtId="40" fontId="24" fillId="0" borderId="0" xfId="0" applyNumberFormat="1" applyFont="1" applyBorder="1" applyAlignment="1">
      <alignment vertical="center"/>
    </xf>
    <xf numFmtId="40" fontId="0" fillId="0" borderId="0" xfId="0" applyNumberFormat="1" applyFont="1" applyBorder="1" applyAlignment="1">
      <alignment vertical="center"/>
    </xf>
    <xf numFmtId="0" fontId="25" fillId="0" borderId="5" xfId="0" applyFont="1" applyBorder="1" applyAlignment="1">
      <alignment horizontal="center" vertical="center" wrapText="1"/>
    </xf>
    <xf numFmtId="40" fontId="19" fillId="0" borderId="5" xfId="0" applyNumberFormat="1" applyFont="1" applyBorder="1" applyAlignment="1">
      <alignment horizontal="center" vertical="center"/>
    </xf>
    <xf numFmtId="40" fontId="25" fillId="0" borderId="5" xfId="0" applyNumberFormat="1" applyFont="1" applyBorder="1" applyAlignment="1">
      <alignment horizontal="center" vertical="center"/>
    </xf>
    <xf numFmtId="0" fontId="22" fillId="0" borderId="5" xfId="0" applyFont="1" applyBorder="1" applyAlignment="1">
      <alignment horizontal="left"/>
    </xf>
    <xf numFmtId="0" fontId="22" fillId="0" borderId="5" xfId="0" applyNumberFormat="1" applyFont="1" applyBorder="1" applyAlignment="1"/>
    <xf numFmtId="0" fontId="22" fillId="0" borderId="5" xfId="0" applyFont="1" applyBorder="1" applyAlignment="1">
      <alignment horizontal="left" indent="1"/>
    </xf>
    <xf numFmtId="0" fontId="22" fillId="0" borderId="5" xfId="0" applyFont="1" applyBorder="1" applyAlignment="1">
      <alignment horizontal="left" indent="2"/>
    </xf>
    <xf numFmtId="0" fontId="22" fillId="0" borderId="5" xfId="0" applyFont="1" applyBorder="1" applyAlignment="1">
      <alignment horizontal="left" indent="3"/>
    </xf>
    <xf numFmtId="0" fontId="25" fillId="0" borderId="11" xfId="0" applyFont="1" applyBorder="1" applyAlignment="1">
      <alignment horizontal="center" vertical="center" wrapText="1"/>
    </xf>
    <xf numFmtId="40" fontId="19" fillId="0" borderId="11" xfId="0" applyNumberFormat="1" applyFont="1" applyBorder="1" applyAlignment="1">
      <alignment horizontal="center" vertical="center"/>
    </xf>
    <xf numFmtId="40" fontId="25" fillId="0" borderId="11" xfId="0" applyNumberFormat="1" applyFont="1" applyBorder="1" applyAlignment="1">
      <alignment horizontal="center" vertical="center"/>
    </xf>
    <xf numFmtId="0" fontId="27" fillId="0" borderId="0" xfId="0" applyFont="1" applyBorder="1" applyAlignment="1"/>
    <xf numFmtId="0" fontId="5" fillId="0" borderId="0" xfId="0" applyFont="1" applyBorder="1" applyAlignment="1">
      <alignment horizontal="right"/>
    </xf>
    <xf numFmtId="49" fontId="16" fillId="0" borderId="5" xfId="0" applyNumberFormat="1" applyFont="1" applyFill="1" applyBorder="1" applyAlignment="1">
      <alignment horizontal="center" vertical="center"/>
    </xf>
    <xf numFmtId="49" fontId="5" fillId="0" borderId="5" xfId="0" applyNumberFormat="1" applyFont="1" applyFill="1" applyBorder="1" applyAlignment="1">
      <alignment horizontal="left" vertical="center" wrapText="1"/>
    </xf>
    <xf numFmtId="181" fontId="5" fillId="0" borderId="5" xfId="0" applyNumberFormat="1" applyFont="1" applyFill="1" applyBorder="1" applyAlignment="1">
      <alignment vertical="center"/>
    </xf>
    <xf numFmtId="181" fontId="5" fillId="0" borderId="5" xfId="0" applyNumberFormat="1" applyFont="1" applyFill="1" applyBorder="1" applyAlignment="1">
      <alignment horizontal="right" vertical="center"/>
    </xf>
    <xf numFmtId="49" fontId="5" fillId="0" borderId="5" xfId="0" applyNumberFormat="1" applyFont="1" applyFill="1" applyBorder="1" applyAlignment="1">
      <alignment horizontal="center" vertical="center"/>
    </xf>
    <xf numFmtId="49" fontId="5" fillId="0" borderId="0" xfId="0" applyNumberFormat="1" applyFont="1" applyFill="1" applyBorder="1" applyAlignment="1">
      <alignment horizontal="right" vertical="center"/>
    </xf>
    <xf numFmtId="4" fontId="5" fillId="0" borderId="5" xfId="0" applyNumberFormat="1" applyFont="1" applyFill="1" applyBorder="1" applyAlignment="1">
      <alignment vertical="center"/>
    </xf>
    <xf numFmtId="4" fontId="5" fillId="0" borderId="5" xfId="0" applyNumberFormat="1" applyFont="1" applyFill="1" applyBorder="1" applyAlignment="1">
      <alignment horizontal="right" vertical="center"/>
    </xf>
    <xf numFmtId="0" fontId="32" fillId="0" borderId="3"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0" fillId="0" borderId="0" xfId="0" applyFont="1">
      <alignment vertical="center"/>
    </xf>
    <xf numFmtId="49" fontId="5" fillId="3" borderId="0" xfId="0" applyNumberFormat="1" applyFont="1" applyFill="1" applyBorder="1" applyAlignment="1">
      <alignment horizontal="left" vertical="center"/>
    </xf>
    <xf numFmtId="0" fontId="0" fillId="0" borderId="0" xfId="0" applyAlignment="1"/>
    <xf numFmtId="49" fontId="16" fillId="0" borderId="5"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xf>
    <xf numFmtId="0" fontId="5" fillId="3" borderId="0" xfId="0" applyFont="1" applyFill="1" applyBorder="1" applyAlignment="1">
      <alignment horizontal="left"/>
    </xf>
    <xf numFmtId="0" fontId="26" fillId="0" borderId="0" xfId="0" applyFont="1" applyBorder="1" applyAlignment="1">
      <alignment horizontal="center" vertical="center"/>
    </xf>
    <xf numFmtId="0" fontId="23" fillId="0" borderId="0" xfId="0" applyFont="1" applyBorder="1" applyAlignment="1">
      <alignment horizontal="center" vertical="center"/>
    </xf>
    <xf numFmtId="0" fontId="21" fillId="0" borderId="0" xfId="0" applyNumberFormat="1" applyFont="1" applyAlignment="1">
      <alignment horizontal="center" vertical="center"/>
    </xf>
    <xf numFmtId="0" fontId="21" fillId="0" borderId="0" xfId="0" applyFont="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18" fillId="0" borderId="0" xfId="0" applyFont="1" applyAlignment="1">
      <alignment horizontal="center"/>
    </xf>
    <xf numFmtId="0" fontId="16" fillId="0" borderId="14"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9" fillId="0" borderId="0" xfId="0" applyFont="1" applyFill="1" applyBorder="1" applyAlignment="1">
      <alignment horizontal="center" vertical="center" wrapText="1"/>
    </xf>
    <xf numFmtId="0" fontId="1" fillId="0" borderId="0" xfId="0" applyFont="1" applyFill="1" applyAlignment="1">
      <alignment horizontal="center" vertical="center"/>
    </xf>
    <xf numFmtId="0" fontId="4" fillId="0" borderId="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3"/>
  <sheetViews>
    <sheetView tabSelected="1" workbookViewId="0">
      <selection activeCell="F11" sqref="F11"/>
    </sheetView>
  </sheetViews>
  <sheetFormatPr defaultColWidth="31.125" defaultRowHeight="14.25"/>
  <cols>
    <col min="1" max="16384" width="31.125" style="41"/>
  </cols>
  <sheetData>
    <row r="1" spans="1:4">
      <c r="A1" s="93" t="s">
        <v>320</v>
      </c>
      <c r="B1" s="91"/>
      <c r="C1" s="91"/>
      <c r="D1" s="91"/>
    </row>
    <row r="2" spans="1:4" ht="22.5" customHeight="1">
      <c r="A2" s="91"/>
      <c r="B2" s="91"/>
      <c r="C2" s="91"/>
      <c r="D2" s="91"/>
    </row>
    <row r="3" spans="1:4" ht="24.95" customHeight="1">
      <c r="A3" s="90" t="s">
        <v>0</v>
      </c>
      <c r="B3" s="91"/>
      <c r="D3" s="84" t="s">
        <v>1</v>
      </c>
    </row>
    <row r="4" spans="1:4" ht="24.95" customHeight="1">
      <c r="A4" s="92" t="s">
        <v>2</v>
      </c>
      <c r="B4" s="92"/>
      <c r="C4" s="92" t="s">
        <v>3</v>
      </c>
      <c r="D4" s="92"/>
    </row>
    <row r="5" spans="1:4" ht="24.95" customHeight="1">
      <c r="A5" s="79" t="s">
        <v>4</v>
      </c>
      <c r="B5" s="79" t="s">
        <v>5</v>
      </c>
      <c r="C5" s="79" t="s">
        <v>4</v>
      </c>
      <c r="D5" s="79" t="s">
        <v>5</v>
      </c>
    </row>
    <row r="6" spans="1:4" ht="24.95" customHeight="1">
      <c r="A6" s="80" t="s">
        <v>6</v>
      </c>
      <c r="B6" s="81">
        <v>93293156.400000006</v>
      </c>
      <c r="C6" s="80" t="s">
        <v>7</v>
      </c>
      <c r="D6" s="82">
        <f>SUM(D7:D9)</f>
        <v>53998156.399999999</v>
      </c>
    </row>
    <row r="7" spans="1:4" ht="24.95" customHeight="1">
      <c r="A7" s="80" t="s">
        <v>8</v>
      </c>
      <c r="B7" s="81">
        <v>500000</v>
      </c>
      <c r="C7" s="80" t="s">
        <v>9</v>
      </c>
      <c r="D7" s="82">
        <v>45735731.399999999</v>
      </c>
    </row>
    <row r="8" spans="1:4" ht="24.95" customHeight="1">
      <c r="A8" s="80" t="s">
        <v>10</v>
      </c>
      <c r="B8" s="81">
        <v>8400000</v>
      </c>
      <c r="C8" s="80" t="s">
        <v>11</v>
      </c>
      <c r="D8" s="82">
        <v>8103380</v>
      </c>
    </row>
    <row r="9" spans="1:4" ht="24.95" customHeight="1">
      <c r="A9" s="80" t="s">
        <v>12</v>
      </c>
      <c r="B9" s="81">
        <v>144800000</v>
      </c>
      <c r="C9" s="80" t="s">
        <v>13</v>
      </c>
      <c r="D9" s="82">
        <v>159045</v>
      </c>
    </row>
    <row r="10" spans="1:4" ht="24.95" customHeight="1">
      <c r="A10" s="80" t="s">
        <v>14</v>
      </c>
      <c r="B10" s="81"/>
      <c r="C10" s="80" t="s">
        <v>15</v>
      </c>
      <c r="D10" s="82">
        <f>SUM(D11:D17)</f>
        <v>192995000</v>
      </c>
    </row>
    <row r="11" spans="1:4" ht="24.95" customHeight="1">
      <c r="A11" s="80" t="s">
        <v>16</v>
      </c>
      <c r="B11" s="81"/>
      <c r="C11" s="80" t="s">
        <v>17</v>
      </c>
      <c r="D11" s="82">
        <v>84720000</v>
      </c>
    </row>
    <row r="12" spans="1:4" ht="24.95" customHeight="1">
      <c r="A12" s="80" t="s">
        <v>18</v>
      </c>
      <c r="B12" s="81"/>
      <c r="C12" s="80" t="s">
        <v>19</v>
      </c>
      <c r="D12" s="82">
        <v>102680000</v>
      </c>
    </row>
    <row r="13" spans="1:4" ht="24.95" customHeight="1">
      <c r="A13" s="80"/>
      <c r="B13" s="81"/>
      <c r="C13" s="80" t="s">
        <v>20</v>
      </c>
      <c r="D13" s="82">
        <v>5595000</v>
      </c>
    </row>
    <row r="14" spans="1:4" ht="24.95" customHeight="1">
      <c r="A14" s="80"/>
      <c r="B14" s="81"/>
      <c r="C14" s="80" t="s">
        <v>21</v>
      </c>
      <c r="D14" s="82">
        <v>0</v>
      </c>
    </row>
    <row r="15" spans="1:4" ht="24.95" customHeight="1">
      <c r="A15" s="80"/>
      <c r="B15" s="81"/>
      <c r="C15" s="80" t="s">
        <v>22</v>
      </c>
      <c r="D15" s="82"/>
    </row>
    <row r="16" spans="1:4" ht="24.95" customHeight="1">
      <c r="A16" s="80"/>
      <c r="B16" s="81"/>
      <c r="C16" s="80" t="s">
        <v>23</v>
      </c>
      <c r="D16" s="82"/>
    </row>
    <row r="17" spans="1:4" ht="24.95" customHeight="1">
      <c r="A17" s="80"/>
      <c r="B17" s="81"/>
      <c r="C17" s="80" t="s">
        <v>24</v>
      </c>
      <c r="D17" s="82"/>
    </row>
    <row r="18" spans="1:4" ht="24.95" customHeight="1">
      <c r="A18" s="83" t="s">
        <v>25</v>
      </c>
      <c r="B18" s="81">
        <f>SUM(B6:B17)</f>
        <v>246993156.40000001</v>
      </c>
      <c r="C18" s="83" t="s">
        <v>26</v>
      </c>
      <c r="D18" s="82">
        <f>D10+D6</f>
        <v>246993156.40000001</v>
      </c>
    </row>
    <row r="19" spans="1:4" ht="24.95" customHeight="1">
      <c r="A19" s="80" t="s">
        <v>27</v>
      </c>
      <c r="B19" s="81"/>
      <c r="C19" s="80"/>
      <c r="D19" s="82"/>
    </row>
    <row r="20" spans="1:4" ht="24.95" customHeight="1">
      <c r="A20" s="80" t="s">
        <v>28</v>
      </c>
      <c r="B20" s="81"/>
      <c r="C20" s="80"/>
      <c r="D20" s="82"/>
    </row>
    <row r="21" spans="1:4" ht="24.95" customHeight="1">
      <c r="A21" s="80" t="s">
        <v>29</v>
      </c>
      <c r="B21" s="81"/>
      <c r="C21" s="80"/>
      <c r="D21" s="82"/>
    </row>
    <row r="22" spans="1:4" ht="24.95" customHeight="1">
      <c r="A22" s="80" t="s">
        <v>30</v>
      </c>
      <c r="B22" s="81"/>
      <c r="C22" s="80"/>
      <c r="D22" s="82"/>
    </row>
    <row r="23" spans="1:4" ht="24.95" customHeight="1">
      <c r="A23" s="83" t="s">
        <v>31</v>
      </c>
      <c r="B23" s="85">
        <f>SUM(B18:B21)</f>
        <v>246993156.40000001</v>
      </c>
      <c r="C23" s="83" t="s">
        <v>32</v>
      </c>
      <c r="D23" s="86">
        <f>D18</f>
        <v>246993156.40000001</v>
      </c>
    </row>
  </sheetData>
  <mergeCells count="4">
    <mergeCell ref="A3:B3"/>
    <mergeCell ref="A4:B4"/>
    <mergeCell ref="C4:D4"/>
    <mergeCell ref="A1:D2"/>
  </mergeCells>
  <phoneticPr fontId="31" type="noConversion"/>
  <pageMargins left="0.75" right="0.75" top="1" bottom="1" header="0.51180555555555596" footer="0.51180555555555596"/>
  <pageSetup paperSize="9" firstPageNumber="4294963191" orientation="portrait" useFirstPageNumber="1"/>
  <headerFooter alignWithMargins="0"/>
</worksheet>
</file>

<file path=xl/worksheets/sheet10.xml><?xml version="1.0" encoding="utf-8"?>
<worksheet xmlns="http://schemas.openxmlformats.org/spreadsheetml/2006/main" xmlns:r="http://schemas.openxmlformats.org/officeDocument/2006/relationships">
  <dimension ref="A2:F7"/>
  <sheetViews>
    <sheetView workbookViewId="0">
      <selection activeCell="A2" sqref="A2:F2"/>
    </sheetView>
  </sheetViews>
  <sheetFormatPr defaultColWidth="9" defaultRowHeight="14.25"/>
  <cols>
    <col min="1" max="1" width="29.25" customWidth="1"/>
    <col min="2" max="2" width="14.5" customWidth="1"/>
    <col min="3" max="3" width="13.875" customWidth="1"/>
    <col min="4" max="4" width="13.25" customWidth="1"/>
    <col min="5" max="5" width="15" customWidth="1"/>
    <col min="6" max="6" width="12.25" customWidth="1"/>
  </cols>
  <sheetData>
    <row r="2" spans="1:6" ht="22.5">
      <c r="A2" s="114" t="s">
        <v>316</v>
      </c>
      <c r="B2" s="114"/>
      <c r="C2" s="114"/>
      <c r="D2" s="114"/>
      <c r="E2" s="114"/>
      <c r="F2" s="114"/>
    </row>
    <row r="3" spans="1:6" ht="22.5">
      <c r="A3" s="13"/>
      <c r="B3" s="13"/>
      <c r="C3" s="13"/>
      <c r="D3" s="13"/>
      <c r="E3" s="13"/>
      <c r="F3" s="14" t="s">
        <v>1</v>
      </c>
    </row>
    <row r="4" spans="1:6" ht="28.5">
      <c r="A4" s="15" t="s">
        <v>34</v>
      </c>
      <c r="B4" s="16" t="s">
        <v>291</v>
      </c>
      <c r="C4" s="16" t="s">
        <v>292</v>
      </c>
      <c r="D4" s="17" t="s">
        <v>80</v>
      </c>
      <c r="E4" s="18" t="s">
        <v>87</v>
      </c>
      <c r="F4" s="16" t="s">
        <v>293</v>
      </c>
    </row>
    <row r="5" spans="1:6">
      <c r="A5" s="19" t="s">
        <v>36</v>
      </c>
      <c r="B5" s="20">
        <f t="shared" ref="B5:F5" si="0">B6+B7</f>
        <v>674106</v>
      </c>
      <c r="C5" s="20">
        <f t="shared" si="0"/>
        <v>0</v>
      </c>
      <c r="D5" s="20">
        <f t="shared" si="0"/>
        <v>154506</v>
      </c>
      <c r="E5" s="20">
        <f t="shared" si="0"/>
        <v>519600</v>
      </c>
      <c r="F5" s="20">
        <f t="shared" si="0"/>
        <v>0</v>
      </c>
    </row>
    <row r="6" spans="1:6">
      <c r="A6" s="19" t="s">
        <v>109</v>
      </c>
      <c r="B6" s="21">
        <v>662413</v>
      </c>
      <c r="C6" s="22">
        <v>0</v>
      </c>
      <c r="D6" s="22">
        <v>142813</v>
      </c>
      <c r="E6" s="22">
        <v>519600</v>
      </c>
      <c r="F6" s="22">
        <v>0</v>
      </c>
    </row>
    <row r="7" spans="1:6">
      <c r="A7" s="19" t="s">
        <v>110</v>
      </c>
      <c r="B7" s="21">
        <v>11693</v>
      </c>
      <c r="C7" s="22">
        <v>0</v>
      </c>
      <c r="D7" s="22">
        <v>11693</v>
      </c>
      <c r="E7" s="22">
        <v>0</v>
      </c>
      <c r="F7" s="22">
        <v>0</v>
      </c>
    </row>
  </sheetData>
  <mergeCells count="1">
    <mergeCell ref="A2:F2"/>
  </mergeCells>
  <phoneticPr fontId="31"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J20"/>
  <sheetViews>
    <sheetView workbookViewId="0">
      <selection activeCell="A21" sqref="A21:XFD21"/>
    </sheetView>
  </sheetViews>
  <sheetFormatPr defaultColWidth="9" defaultRowHeight="14.25"/>
  <cols>
    <col min="1" max="1" width="20" style="89" customWidth="1"/>
    <col min="2" max="2" width="21.875" customWidth="1"/>
    <col min="3" max="3" width="11.625" customWidth="1"/>
    <col min="4" max="4" width="12.25" customWidth="1"/>
    <col min="5" max="5" width="10.5" customWidth="1"/>
    <col min="6" max="6" width="9.375" customWidth="1"/>
    <col min="7" max="8" width="9.625"/>
    <col min="9" max="9" width="13" customWidth="1"/>
    <col min="10" max="10" width="38.875" customWidth="1"/>
  </cols>
  <sheetData>
    <row r="1" spans="1:10" ht="22.5">
      <c r="A1" s="115" t="s">
        <v>294</v>
      </c>
      <c r="B1" s="115"/>
      <c r="C1" s="115"/>
      <c r="D1" s="115"/>
      <c r="E1" s="115"/>
      <c r="F1" s="115"/>
      <c r="G1" s="115"/>
      <c r="H1" s="115"/>
      <c r="I1" s="115"/>
      <c r="J1" s="115"/>
    </row>
    <row r="2" spans="1:10">
      <c r="A2" s="1" t="s">
        <v>295</v>
      </c>
      <c r="B2" s="2"/>
      <c r="C2" s="2"/>
      <c r="D2" s="2"/>
      <c r="E2" s="2"/>
      <c r="F2" s="2"/>
      <c r="G2" s="2"/>
      <c r="H2" s="2"/>
      <c r="I2" s="2"/>
      <c r="J2" s="11" t="s">
        <v>1</v>
      </c>
    </row>
    <row r="3" spans="1:10">
      <c r="A3" s="117" t="s">
        <v>34</v>
      </c>
      <c r="B3" s="116" t="s">
        <v>296</v>
      </c>
      <c r="C3" s="116" t="s">
        <v>105</v>
      </c>
      <c r="D3" s="116"/>
      <c r="E3" s="116"/>
      <c r="F3" s="116"/>
      <c r="G3" s="116"/>
      <c r="H3" s="120" t="s">
        <v>10</v>
      </c>
      <c r="I3" s="116" t="s">
        <v>35</v>
      </c>
      <c r="J3" s="122" t="s">
        <v>297</v>
      </c>
    </row>
    <row r="4" spans="1:10" ht="25.5">
      <c r="A4" s="118"/>
      <c r="B4" s="119"/>
      <c r="C4" s="3" t="s">
        <v>107</v>
      </c>
      <c r="D4" s="3" t="s">
        <v>12</v>
      </c>
      <c r="E4" s="3" t="s">
        <v>108</v>
      </c>
      <c r="F4" s="3" t="s">
        <v>298</v>
      </c>
      <c r="G4" s="3" t="s">
        <v>29</v>
      </c>
      <c r="H4" s="121"/>
      <c r="I4" s="119"/>
      <c r="J4" s="123"/>
    </row>
    <row r="5" spans="1:10" ht="24">
      <c r="A5" s="87" t="s">
        <v>299</v>
      </c>
      <c r="B5" s="5" t="s">
        <v>147</v>
      </c>
      <c r="C5" s="4">
        <v>2000000</v>
      </c>
      <c r="D5" s="4"/>
      <c r="E5" s="4"/>
      <c r="F5" s="4"/>
      <c r="G5" s="4"/>
      <c r="H5" s="4"/>
      <c r="I5" s="4">
        <f t="shared" ref="I5:I12" si="0">C5+D5+E5+F5</f>
        <v>2000000</v>
      </c>
      <c r="J5" s="12" t="s">
        <v>300</v>
      </c>
    </row>
    <row r="6" spans="1:10" ht="78.95" customHeight="1">
      <c r="A6" s="87" t="s">
        <v>299</v>
      </c>
      <c r="B6" s="5" t="s">
        <v>150</v>
      </c>
      <c r="C6" s="4"/>
      <c r="D6" s="4">
        <v>30000000</v>
      </c>
      <c r="E6" s="4"/>
      <c r="F6" s="4"/>
      <c r="G6" s="4"/>
      <c r="H6" s="4"/>
      <c r="I6" s="4">
        <f t="shared" si="0"/>
        <v>30000000</v>
      </c>
      <c r="J6" s="12" t="s">
        <v>301</v>
      </c>
    </row>
    <row r="7" spans="1:10" ht="78" customHeight="1">
      <c r="A7" s="87" t="s">
        <v>299</v>
      </c>
      <c r="B7" s="5" t="s">
        <v>153</v>
      </c>
      <c r="C7" s="4">
        <v>5420000</v>
      </c>
      <c r="D7" s="4"/>
      <c r="E7" s="4"/>
      <c r="F7" s="4"/>
      <c r="G7" s="4"/>
      <c r="H7" s="4"/>
      <c r="I7" s="4">
        <f t="shared" si="0"/>
        <v>5420000</v>
      </c>
      <c r="J7" s="12" t="s">
        <v>302</v>
      </c>
    </row>
    <row r="8" spans="1:10" ht="56.25">
      <c r="A8" s="87" t="s">
        <v>299</v>
      </c>
      <c r="B8" s="5" t="s">
        <v>156</v>
      </c>
      <c r="C8" s="4">
        <v>1400000</v>
      </c>
      <c r="D8" s="4"/>
      <c r="E8" s="4"/>
      <c r="F8" s="4"/>
      <c r="G8" s="4"/>
      <c r="H8" s="4"/>
      <c r="I8" s="4">
        <f t="shared" si="0"/>
        <v>1400000</v>
      </c>
      <c r="J8" s="12" t="s">
        <v>303</v>
      </c>
    </row>
    <row r="9" spans="1:10" ht="33.75">
      <c r="A9" s="87" t="s">
        <v>322</v>
      </c>
      <c r="B9" s="5" t="s">
        <v>160</v>
      </c>
      <c r="C9" s="4"/>
      <c r="D9" s="4">
        <v>20000000</v>
      </c>
      <c r="E9" s="4"/>
      <c r="F9" s="4"/>
      <c r="G9" s="4"/>
      <c r="H9" s="4"/>
      <c r="I9" s="4">
        <f t="shared" si="0"/>
        <v>20000000</v>
      </c>
      <c r="J9" s="12" t="s">
        <v>304</v>
      </c>
    </row>
    <row r="10" spans="1:10" ht="48" customHeight="1">
      <c r="A10" s="87" t="s">
        <v>322</v>
      </c>
      <c r="B10" s="5" t="s">
        <v>161</v>
      </c>
      <c r="C10" s="4"/>
      <c r="D10" s="4">
        <v>23000000</v>
      </c>
      <c r="E10" s="4"/>
      <c r="F10" s="4"/>
      <c r="G10" s="4"/>
      <c r="H10" s="4"/>
      <c r="I10" s="4">
        <f t="shared" si="0"/>
        <v>23000000</v>
      </c>
      <c r="J10" s="12" t="s">
        <v>305</v>
      </c>
    </row>
    <row r="11" spans="1:10" ht="30" customHeight="1">
      <c r="A11" s="87" t="s">
        <v>322</v>
      </c>
      <c r="B11" s="5" t="s">
        <v>167</v>
      </c>
      <c r="C11" s="4"/>
      <c r="D11" s="4">
        <v>5000000</v>
      </c>
      <c r="E11" s="4"/>
      <c r="F11" s="4"/>
      <c r="G11" s="4"/>
      <c r="H11" s="4"/>
      <c r="I11" s="4">
        <f t="shared" si="0"/>
        <v>5000000</v>
      </c>
      <c r="J11" s="12" t="s">
        <v>306</v>
      </c>
    </row>
    <row r="12" spans="1:10" ht="36.950000000000003" customHeight="1">
      <c r="A12" s="87" t="s">
        <v>322</v>
      </c>
      <c r="B12" s="5" t="s">
        <v>163</v>
      </c>
      <c r="C12" s="4"/>
      <c r="D12" s="4">
        <v>10000000</v>
      </c>
      <c r="E12" s="4"/>
      <c r="F12" s="4"/>
      <c r="G12" s="4"/>
      <c r="H12" s="4"/>
      <c r="I12" s="4">
        <f t="shared" si="0"/>
        <v>10000000</v>
      </c>
      <c r="J12" s="12" t="s">
        <v>307</v>
      </c>
    </row>
    <row r="13" spans="1:10" ht="71.099999999999994" customHeight="1">
      <c r="A13" s="87" t="s">
        <v>322</v>
      </c>
      <c r="B13" s="5" t="s">
        <v>164</v>
      </c>
      <c r="C13" s="4">
        <v>2100000</v>
      </c>
      <c r="D13" s="4"/>
      <c r="E13" s="4">
        <v>500000</v>
      </c>
      <c r="F13" s="4"/>
      <c r="G13" s="4"/>
      <c r="H13" s="4"/>
      <c r="I13" s="4">
        <f>C13+D13+E13+F13+G13</f>
        <v>2600000</v>
      </c>
      <c r="J13" s="12" t="s">
        <v>308</v>
      </c>
    </row>
    <row r="14" spans="1:10" ht="33.75">
      <c r="A14" s="88" t="s">
        <v>309</v>
      </c>
      <c r="B14" s="5" t="s">
        <v>171</v>
      </c>
      <c r="C14" s="4">
        <v>1230000</v>
      </c>
      <c r="D14" s="6"/>
      <c r="E14" s="4"/>
      <c r="F14" s="4"/>
      <c r="G14" s="4"/>
      <c r="H14" s="4"/>
      <c r="I14" s="4">
        <f t="shared" ref="I14:I19" si="1">C14+D14+E14+F14+G14+H14</f>
        <v>1230000</v>
      </c>
      <c r="J14" s="12" t="s">
        <v>310</v>
      </c>
    </row>
    <row r="15" spans="1:10" ht="48.95" customHeight="1">
      <c r="A15" s="88" t="s">
        <v>309</v>
      </c>
      <c r="B15" s="5" t="s">
        <v>172</v>
      </c>
      <c r="C15" s="4">
        <v>4500000</v>
      </c>
      <c r="D15" s="4">
        <v>49800000</v>
      </c>
      <c r="E15" s="4"/>
      <c r="F15" s="4"/>
      <c r="G15" s="4"/>
      <c r="H15" s="4">
        <v>7700000</v>
      </c>
      <c r="I15" s="4">
        <f t="shared" si="1"/>
        <v>62000000</v>
      </c>
      <c r="J15" s="12" t="s">
        <v>311</v>
      </c>
    </row>
    <row r="16" spans="1:10" ht="30" customHeight="1">
      <c r="A16" s="88" t="s">
        <v>309</v>
      </c>
      <c r="B16" s="5" t="s">
        <v>173</v>
      </c>
      <c r="C16" s="4">
        <v>9250000</v>
      </c>
      <c r="D16" s="6"/>
      <c r="E16" s="4"/>
      <c r="F16" s="4"/>
      <c r="G16" s="4"/>
      <c r="H16" s="4"/>
      <c r="I16" s="4">
        <f t="shared" si="1"/>
        <v>9250000</v>
      </c>
      <c r="J16" s="12" t="s">
        <v>312</v>
      </c>
    </row>
    <row r="17" spans="1:10" ht="42" customHeight="1">
      <c r="A17" s="88" t="s">
        <v>309</v>
      </c>
      <c r="B17" s="5" t="s">
        <v>175</v>
      </c>
      <c r="C17" s="4">
        <v>5580000</v>
      </c>
      <c r="D17" s="6"/>
      <c r="E17" s="4"/>
      <c r="F17" s="4"/>
      <c r="G17" s="4"/>
      <c r="H17" s="4"/>
      <c r="I17" s="4">
        <f t="shared" si="1"/>
        <v>5580000</v>
      </c>
      <c r="J17" s="12" t="s">
        <v>313</v>
      </c>
    </row>
    <row r="18" spans="1:10" ht="27.95" customHeight="1">
      <c r="A18" s="88" t="s">
        <v>309</v>
      </c>
      <c r="B18" s="5" t="s">
        <v>179</v>
      </c>
      <c r="C18" s="4"/>
      <c r="D18" s="4">
        <v>2200000</v>
      </c>
      <c r="E18" s="4"/>
      <c r="F18" s="4"/>
      <c r="G18" s="4"/>
      <c r="H18" s="4"/>
      <c r="I18" s="4">
        <f t="shared" si="1"/>
        <v>2200000</v>
      </c>
      <c r="J18" s="12" t="s">
        <v>314</v>
      </c>
    </row>
    <row r="19" spans="1:10" ht="24.95" customHeight="1">
      <c r="A19" s="88" t="s">
        <v>309</v>
      </c>
      <c r="B19" s="7" t="s">
        <v>180</v>
      </c>
      <c r="C19" s="8"/>
      <c r="D19" s="4">
        <v>2600000</v>
      </c>
      <c r="E19" s="4"/>
      <c r="F19" s="9"/>
      <c r="G19" s="8"/>
      <c r="H19" s="9"/>
      <c r="I19" s="4">
        <f t="shared" si="1"/>
        <v>2600000</v>
      </c>
      <c r="J19" s="7" t="s">
        <v>315</v>
      </c>
    </row>
    <row r="20" spans="1:10">
      <c r="A20" s="10"/>
      <c r="B20" s="2"/>
      <c r="C20" s="2"/>
      <c r="D20" s="2"/>
      <c r="E20" s="2"/>
      <c r="F20" s="2"/>
      <c r="G20" s="2"/>
      <c r="H20" s="2"/>
      <c r="I20" s="2"/>
      <c r="J20" s="2"/>
    </row>
  </sheetData>
  <mergeCells count="7">
    <mergeCell ref="A1:J1"/>
    <mergeCell ref="C3:G3"/>
    <mergeCell ref="A3:A4"/>
    <mergeCell ref="B3:B4"/>
    <mergeCell ref="H3:H4"/>
    <mergeCell ref="I3:I4"/>
    <mergeCell ref="J3:J4"/>
  </mergeCells>
  <phoneticPr fontId="31" type="noConversion"/>
  <pageMargins left="0.75" right="0.75" top="1" bottom="1" header="0.5" footer="0.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D17"/>
  <sheetViews>
    <sheetView workbookViewId="0">
      <selection activeCell="B6" sqref="B6"/>
    </sheetView>
  </sheetViews>
  <sheetFormatPr defaultColWidth="9" defaultRowHeight="14.25"/>
  <cols>
    <col min="1" max="1" width="17.75" customWidth="1"/>
    <col min="2" max="2" width="23" customWidth="1"/>
    <col min="3" max="3" width="21.125" customWidth="1"/>
    <col min="4" max="4" width="26.625" customWidth="1"/>
  </cols>
  <sheetData>
    <row r="1" spans="1:4">
      <c r="A1" s="95" t="s">
        <v>319</v>
      </c>
      <c r="B1" s="95"/>
      <c r="C1" s="95"/>
      <c r="D1" s="95"/>
    </row>
    <row r="2" spans="1:4">
      <c r="A2" s="95"/>
      <c r="B2" s="95"/>
      <c r="C2" s="95"/>
      <c r="D2" s="95"/>
    </row>
    <row r="3" spans="1:4">
      <c r="A3" s="94" t="s">
        <v>0</v>
      </c>
      <c r="B3" s="94"/>
      <c r="C3" s="77"/>
      <c r="D3" s="78" t="s">
        <v>1</v>
      </c>
    </row>
    <row r="4" spans="1:4">
      <c r="A4" s="92" t="s">
        <v>2</v>
      </c>
      <c r="B4" s="92"/>
      <c r="C4" s="92" t="s">
        <v>3</v>
      </c>
      <c r="D4" s="92"/>
    </row>
    <row r="5" spans="1:4">
      <c r="A5" s="79" t="s">
        <v>4</v>
      </c>
      <c r="B5" s="79" t="s">
        <v>5</v>
      </c>
      <c r="C5" s="79" t="s">
        <v>4</v>
      </c>
      <c r="D5" s="79" t="s">
        <v>5</v>
      </c>
    </row>
    <row r="6" spans="1:4">
      <c r="A6" s="80" t="s">
        <v>6</v>
      </c>
      <c r="B6" s="81">
        <v>93793156.400000006</v>
      </c>
      <c r="C6" s="80" t="s">
        <v>7</v>
      </c>
      <c r="D6" s="82">
        <f>SUM(D7:D9)</f>
        <v>53998156.399999999</v>
      </c>
    </row>
    <row r="7" spans="1:4">
      <c r="A7" s="80" t="s">
        <v>12</v>
      </c>
      <c r="B7" s="81">
        <v>144800000</v>
      </c>
      <c r="C7" s="80" t="s">
        <v>9</v>
      </c>
      <c r="D7" s="82">
        <v>45735731.399999999</v>
      </c>
    </row>
    <row r="8" spans="1:4">
      <c r="A8" s="80"/>
      <c r="B8" s="81"/>
      <c r="C8" s="80" t="s">
        <v>11</v>
      </c>
      <c r="D8" s="82">
        <v>8103380</v>
      </c>
    </row>
    <row r="9" spans="1:4">
      <c r="A9" s="80"/>
      <c r="B9" s="81"/>
      <c r="C9" s="80" t="s">
        <v>13</v>
      </c>
      <c r="D9" s="82">
        <v>159045</v>
      </c>
    </row>
    <row r="10" spans="1:4">
      <c r="A10" s="80"/>
      <c r="B10" s="81"/>
      <c r="C10" s="80" t="s">
        <v>15</v>
      </c>
      <c r="D10" s="82">
        <f>SUM(D11:D16)</f>
        <v>184595000</v>
      </c>
    </row>
    <row r="11" spans="1:4">
      <c r="A11" s="80"/>
      <c r="B11" s="81"/>
      <c r="C11" s="80" t="s">
        <v>17</v>
      </c>
      <c r="D11" s="82">
        <v>76320000</v>
      </c>
    </row>
    <row r="12" spans="1:4">
      <c r="A12" s="80"/>
      <c r="B12" s="81"/>
      <c r="C12" s="80" t="s">
        <v>19</v>
      </c>
      <c r="D12" s="82">
        <v>102680000</v>
      </c>
    </row>
    <row r="13" spans="1:4">
      <c r="A13" s="80"/>
      <c r="B13" s="81"/>
      <c r="C13" s="80" t="s">
        <v>20</v>
      </c>
      <c r="D13" s="82">
        <v>5595000</v>
      </c>
    </row>
    <row r="14" spans="1:4">
      <c r="A14" s="80"/>
      <c r="B14" s="81"/>
      <c r="C14" s="80" t="s">
        <v>22</v>
      </c>
      <c r="D14" s="82"/>
    </row>
    <row r="15" spans="1:4">
      <c r="A15" s="80"/>
      <c r="B15" s="81"/>
      <c r="C15" s="80" t="s">
        <v>23</v>
      </c>
      <c r="D15" s="82"/>
    </row>
    <row r="16" spans="1:4">
      <c r="A16" s="80"/>
      <c r="B16" s="81"/>
      <c r="C16" s="80" t="s">
        <v>24</v>
      </c>
      <c r="D16" s="82"/>
    </row>
    <row r="17" spans="1:4">
      <c r="A17" s="83" t="s">
        <v>31</v>
      </c>
      <c r="B17" s="81">
        <f>SUM(B6:B16)</f>
        <v>238593156.40000001</v>
      </c>
      <c r="C17" s="83" t="s">
        <v>32</v>
      </c>
      <c r="D17" s="82">
        <f>D10+D6</f>
        <v>238593156.40000001</v>
      </c>
    </row>
  </sheetData>
  <mergeCells count="4">
    <mergeCell ref="A3:B3"/>
    <mergeCell ref="A4:B4"/>
    <mergeCell ref="C4:D4"/>
    <mergeCell ref="A1:D2"/>
  </mergeCells>
  <phoneticPr fontId="31"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D14"/>
  <sheetViews>
    <sheetView workbookViewId="0">
      <selection activeCell="D9" sqref="D9"/>
    </sheetView>
  </sheetViews>
  <sheetFormatPr defaultColWidth="9" defaultRowHeight="14.25"/>
  <cols>
    <col min="1" max="1" width="38.75" customWidth="1"/>
    <col min="2" max="2" width="14.375" customWidth="1"/>
    <col min="3" max="3" width="13.375" customWidth="1"/>
    <col min="4" max="4" width="13" customWidth="1"/>
  </cols>
  <sheetData>
    <row r="1" spans="1:4">
      <c r="A1" s="96" t="s">
        <v>33</v>
      </c>
      <c r="B1" s="96"/>
      <c r="C1" s="96"/>
      <c r="D1" s="96"/>
    </row>
    <row r="2" spans="1:4">
      <c r="A2" s="96"/>
      <c r="B2" s="96"/>
      <c r="C2" s="96"/>
      <c r="D2" s="96"/>
    </row>
    <row r="3" spans="1:4" ht="15">
      <c r="A3" s="62"/>
      <c r="B3" s="63"/>
      <c r="C3" s="64"/>
      <c r="D3" s="65" t="s">
        <v>1</v>
      </c>
    </row>
    <row r="4" spans="1:4">
      <c r="A4" s="74" t="s">
        <v>34</v>
      </c>
      <c r="B4" s="75" t="s">
        <v>35</v>
      </c>
      <c r="C4" s="76" t="s">
        <v>7</v>
      </c>
      <c r="D4" s="76" t="s">
        <v>15</v>
      </c>
    </row>
    <row r="5" spans="1:4">
      <c r="A5" s="69" t="s">
        <v>36</v>
      </c>
      <c r="B5" s="70">
        <v>93793156.400000006</v>
      </c>
      <c r="C5" s="70">
        <v>53998156.399999999</v>
      </c>
      <c r="D5" s="70">
        <v>39795000</v>
      </c>
    </row>
    <row r="6" spans="1:4">
      <c r="A6" s="71" t="s">
        <v>37</v>
      </c>
      <c r="B6" s="70">
        <v>4809872.4000000004</v>
      </c>
      <c r="C6" s="70">
        <v>4809872.4000000004</v>
      </c>
      <c r="D6" s="70"/>
    </row>
    <row r="7" spans="1:4">
      <c r="A7" s="72" t="s">
        <v>38</v>
      </c>
      <c r="B7" s="70">
        <v>3206581.6</v>
      </c>
      <c r="C7" s="70">
        <v>3206581.6</v>
      </c>
      <c r="D7" s="70"/>
    </row>
    <row r="8" spans="1:4">
      <c r="A8" s="72" t="s">
        <v>39</v>
      </c>
      <c r="B8" s="70">
        <v>1603290.8</v>
      </c>
      <c r="C8" s="70">
        <v>1603290.8</v>
      </c>
      <c r="D8" s="70"/>
    </row>
    <row r="9" spans="1:4">
      <c r="A9" s="71" t="s">
        <v>40</v>
      </c>
      <c r="B9" s="70">
        <v>88483284</v>
      </c>
      <c r="C9" s="70">
        <v>49188284</v>
      </c>
      <c r="D9" s="70">
        <v>39295000</v>
      </c>
    </row>
    <row r="10" spans="1:4">
      <c r="A10" s="72" t="s">
        <v>41</v>
      </c>
      <c r="B10" s="70">
        <v>42267133</v>
      </c>
      <c r="C10" s="70">
        <v>42267133</v>
      </c>
      <c r="D10" s="70"/>
    </row>
    <row r="11" spans="1:4">
      <c r="A11" s="72" t="s">
        <v>42</v>
      </c>
      <c r="B11" s="70">
        <v>20742819</v>
      </c>
      <c r="C11" s="70">
        <v>3007819</v>
      </c>
      <c r="D11" s="70">
        <v>17735000</v>
      </c>
    </row>
    <row r="12" spans="1:4">
      <c r="A12" s="72" t="s">
        <v>43</v>
      </c>
      <c r="B12" s="70">
        <v>25473332</v>
      </c>
      <c r="C12" s="70">
        <v>3913332</v>
      </c>
      <c r="D12" s="70">
        <v>21560000</v>
      </c>
    </row>
    <row r="13" spans="1:4">
      <c r="A13" s="71" t="s">
        <v>44</v>
      </c>
      <c r="B13" s="70">
        <v>500000</v>
      </c>
      <c r="C13" s="70"/>
      <c r="D13" s="70">
        <v>500000</v>
      </c>
    </row>
    <row r="14" spans="1:4">
      <c r="A14" s="72" t="s">
        <v>45</v>
      </c>
      <c r="B14" s="70">
        <v>500000</v>
      </c>
      <c r="C14" s="70"/>
      <c r="D14" s="70">
        <v>500000</v>
      </c>
    </row>
  </sheetData>
  <mergeCells count="1">
    <mergeCell ref="A1:D2"/>
  </mergeCells>
  <phoneticPr fontId="31"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dimension ref="A1:D8"/>
  <sheetViews>
    <sheetView workbookViewId="0">
      <selection activeCell="D16" sqref="D16"/>
    </sheetView>
  </sheetViews>
  <sheetFormatPr defaultColWidth="9" defaultRowHeight="14.25"/>
  <cols>
    <col min="1" max="1" width="44" customWidth="1"/>
    <col min="2" max="2" width="16.875" customWidth="1"/>
    <col min="3" max="3" width="14.25" customWidth="1"/>
    <col min="4" max="4" width="14.125" customWidth="1"/>
  </cols>
  <sheetData>
    <row r="1" spans="1:4">
      <c r="A1" s="96" t="s">
        <v>46</v>
      </c>
      <c r="B1" s="96"/>
      <c r="C1" s="96"/>
      <c r="D1" s="96"/>
    </row>
    <row r="2" spans="1:4">
      <c r="A2" s="96"/>
      <c r="B2" s="96"/>
      <c r="C2" s="96"/>
      <c r="D2" s="96"/>
    </row>
    <row r="3" spans="1:4" ht="15">
      <c r="A3" s="62"/>
      <c r="B3" s="63"/>
      <c r="C3" s="64"/>
      <c r="D3" s="65" t="s">
        <v>1</v>
      </c>
    </row>
    <row r="4" spans="1:4">
      <c r="A4" s="66" t="s">
        <v>34</v>
      </c>
      <c r="B4" s="67" t="s">
        <v>35</v>
      </c>
      <c r="C4" s="68" t="s">
        <v>7</v>
      </c>
      <c r="D4" s="68" t="s">
        <v>15</v>
      </c>
    </row>
    <row r="5" spans="1:4">
      <c r="A5" s="69" t="s">
        <v>36</v>
      </c>
      <c r="B5" s="70">
        <v>144800000</v>
      </c>
      <c r="C5" s="70"/>
      <c r="D5" s="70">
        <v>144800000</v>
      </c>
    </row>
    <row r="6" spans="1:4">
      <c r="A6" s="71" t="s">
        <v>47</v>
      </c>
      <c r="B6" s="70">
        <v>144800000</v>
      </c>
      <c r="C6" s="70"/>
      <c r="D6" s="70">
        <v>144800000</v>
      </c>
    </row>
    <row r="7" spans="1:4">
      <c r="A7" s="72" t="s">
        <v>48</v>
      </c>
      <c r="B7" s="70">
        <v>144800000</v>
      </c>
      <c r="C7" s="70"/>
      <c r="D7" s="70">
        <v>144800000</v>
      </c>
    </row>
    <row r="8" spans="1:4">
      <c r="A8" s="73" t="s">
        <v>49</v>
      </c>
      <c r="B8" s="70">
        <v>144800000</v>
      </c>
      <c r="C8" s="70"/>
      <c r="D8" s="70">
        <v>144800000</v>
      </c>
    </row>
  </sheetData>
  <mergeCells count="1">
    <mergeCell ref="A1:D2"/>
  </mergeCells>
  <phoneticPr fontId="31"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dimension ref="A1:B55"/>
  <sheetViews>
    <sheetView topLeftCell="A40" workbookViewId="0">
      <selection activeCell="A72" sqref="A72"/>
    </sheetView>
  </sheetViews>
  <sheetFormatPr defaultColWidth="9" defaultRowHeight="14.25"/>
  <cols>
    <col min="1" max="1" width="45.125" customWidth="1"/>
    <col min="2" max="2" width="23" customWidth="1"/>
  </cols>
  <sheetData>
    <row r="1" spans="1:2" ht="23.25">
      <c r="A1" s="97" t="s">
        <v>50</v>
      </c>
      <c r="B1" s="97"/>
    </row>
    <row r="2" spans="1:2">
      <c r="A2" s="53" t="s">
        <v>0</v>
      </c>
      <c r="B2" s="54" t="s">
        <v>1</v>
      </c>
    </row>
    <row r="3" spans="1:2">
      <c r="A3" s="55" t="s">
        <v>51</v>
      </c>
      <c r="B3" s="55" t="s">
        <v>52</v>
      </c>
    </row>
    <row r="4" spans="1:2">
      <c r="A4" s="56" t="s">
        <v>53</v>
      </c>
      <c r="B4" s="57">
        <f>SUM(B5:B16)</f>
        <v>45735731.399999999</v>
      </c>
    </row>
    <row r="5" spans="1:2">
      <c r="A5" s="58" t="s">
        <v>54</v>
      </c>
      <c r="B5" s="57">
        <v>7167420</v>
      </c>
    </row>
    <row r="6" spans="1:2">
      <c r="A6" s="58" t="s">
        <v>55</v>
      </c>
      <c r="B6" s="57">
        <v>10959000</v>
      </c>
    </row>
    <row r="7" spans="1:2">
      <c r="A7" s="58" t="s">
        <v>56</v>
      </c>
      <c r="B7" s="57">
        <v>11811527</v>
      </c>
    </row>
    <row r="8" spans="1:2">
      <c r="A8" s="58" t="s">
        <v>57</v>
      </c>
      <c r="B8" s="57">
        <v>1777560</v>
      </c>
    </row>
    <row r="9" spans="1:2">
      <c r="A9" s="58" t="s">
        <v>58</v>
      </c>
      <c r="B9" s="57">
        <v>3206581.6</v>
      </c>
    </row>
    <row r="10" spans="1:2">
      <c r="A10" s="58" t="s">
        <v>59</v>
      </c>
      <c r="B10" s="57">
        <v>1603290.8</v>
      </c>
    </row>
    <row r="11" spans="1:2">
      <c r="A11" s="59" t="s">
        <v>60</v>
      </c>
      <c r="B11" s="57">
        <v>1162720</v>
      </c>
    </row>
    <row r="12" spans="1:2">
      <c r="A12" s="59" t="s">
        <v>61</v>
      </c>
      <c r="B12" s="57">
        <v>1240720</v>
      </c>
    </row>
    <row r="13" spans="1:2">
      <c r="A13" s="58" t="s">
        <v>62</v>
      </c>
      <c r="B13" s="57">
        <v>103960</v>
      </c>
    </row>
    <row r="14" spans="1:2">
      <c r="A14" s="59" t="s">
        <v>63</v>
      </c>
      <c r="B14" s="57">
        <v>4333632</v>
      </c>
    </row>
    <row r="15" spans="1:2">
      <c r="A15" s="59" t="s">
        <v>64</v>
      </c>
      <c r="B15" s="57"/>
    </row>
    <row r="16" spans="1:2">
      <c r="A16" s="58" t="s">
        <v>65</v>
      </c>
      <c r="B16" s="57">
        <v>2369320</v>
      </c>
    </row>
    <row r="17" spans="1:2">
      <c r="A17" s="60" t="s">
        <v>66</v>
      </c>
      <c r="B17" s="57">
        <f>SUM(B18:B41)</f>
        <v>8083380</v>
      </c>
    </row>
    <row r="18" spans="1:2">
      <c r="A18" s="58" t="s">
        <v>67</v>
      </c>
      <c r="B18" s="57">
        <v>0</v>
      </c>
    </row>
    <row r="19" spans="1:2">
      <c r="A19" s="58" t="s">
        <v>68</v>
      </c>
      <c r="B19" s="57">
        <v>0</v>
      </c>
    </row>
    <row r="20" spans="1:2">
      <c r="A20" s="58" t="s">
        <v>69</v>
      </c>
      <c r="B20" s="57">
        <v>0</v>
      </c>
    </row>
    <row r="21" spans="1:2">
      <c r="A21" s="58" t="s">
        <v>70</v>
      </c>
      <c r="B21" s="57">
        <v>0</v>
      </c>
    </row>
    <row r="22" spans="1:2">
      <c r="A22" s="58" t="s">
        <v>71</v>
      </c>
      <c r="B22" s="57">
        <v>0</v>
      </c>
    </row>
    <row r="23" spans="1:2">
      <c r="A23" s="58" t="s">
        <v>72</v>
      </c>
      <c r="B23" s="57">
        <v>0</v>
      </c>
    </row>
    <row r="24" spans="1:2">
      <c r="A24" s="58" t="s">
        <v>73</v>
      </c>
      <c r="B24" s="57">
        <v>0</v>
      </c>
    </row>
    <row r="25" spans="1:2">
      <c r="A25" s="58" t="s">
        <v>74</v>
      </c>
      <c r="B25" s="57">
        <v>0</v>
      </c>
    </row>
    <row r="26" spans="1:2">
      <c r="A26" s="58" t="s">
        <v>75</v>
      </c>
      <c r="B26" s="57">
        <v>0</v>
      </c>
    </row>
    <row r="27" spans="1:2">
      <c r="A27" s="58" t="s">
        <v>76</v>
      </c>
      <c r="B27" s="57">
        <v>0</v>
      </c>
    </row>
    <row r="28" spans="1:2">
      <c r="A28" s="58" t="s">
        <v>77</v>
      </c>
      <c r="B28" s="57">
        <v>0</v>
      </c>
    </row>
    <row r="29" spans="1:2">
      <c r="A29" s="58" t="s">
        <v>78</v>
      </c>
      <c r="B29" s="57">
        <v>0</v>
      </c>
    </row>
    <row r="30" spans="1:2">
      <c r="A30" s="58" t="s">
        <v>79</v>
      </c>
      <c r="B30" s="57">
        <v>0</v>
      </c>
    </row>
    <row r="31" spans="1:2">
      <c r="A31" s="58" t="s">
        <v>80</v>
      </c>
      <c r="B31" s="57">
        <v>0</v>
      </c>
    </row>
    <row r="32" spans="1:2">
      <c r="A32" s="58" t="s">
        <v>81</v>
      </c>
      <c r="B32" s="57"/>
    </row>
    <row r="33" spans="1:2">
      <c r="A33" s="58" t="s">
        <v>82</v>
      </c>
      <c r="B33" s="57"/>
    </row>
    <row r="34" spans="1:2">
      <c r="A34" s="58" t="s">
        <v>83</v>
      </c>
      <c r="B34" s="57">
        <v>2136000</v>
      </c>
    </row>
    <row r="35" spans="1:2">
      <c r="A35" s="58" t="s">
        <v>84</v>
      </c>
      <c r="B35" s="57">
        <v>0</v>
      </c>
    </row>
    <row r="36" spans="1:2">
      <c r="A36" s="58" t="s">
        <v>85</v>
      </c>
      <c r="B36" s="57">
        <v>540800</v>
      </c>
    </row>
    <row r="37" spans="1:2">
      <c r="A37" s="58" t="s">
        <v>86</v>
      </c>
      <c r="B37" s="57">
        <v>1299000</v>
      </c>
    </row>
    <row r="38" spans="1:2">
      <c r="A38" s="58" t="s">
        <v>87</v>
      </c>
      <c r="B38" s="57">
        <v>546100</v>
      </c>
    </row>
    <row r="39" spans="1:2">
      <c r="A39" s="58" t="s">
        <v>88</v>
      </c>
      <c r="B39" s="57">
        <v>1454680</v>
      </c>
    </row>
    <row r="40" spans="1:2">
      <c r="A40" s="58" t="s">
        <v>89</v>
      </c>
      <c r="B40" s="57">
        <v>2106800</v>
      </c>
    </row>
    <row r="41" spans="1:2">
      <c r="A41" s="61" t="s">
        <v>90</v>
      </c>
      <c r="B41" s="57"/>
    </row>
    <row r="42" spans="1:2">
      <c r="A42" s="60" t="s">
        <v>91</v>
      </c>
      <c r="B42" s="57">
        <f>SUM(B43:B50)</f>
        <v>159045</v>
      </c>
    </row>
    <row r="43" spans="1:2">
      <c r="A43" s="58" t="s">
        <v>92</v>
      </c>
      <c r="B43" s="57"/>
    </row>
    <row r="44" spans="1:2">
      <c r="A44" s="58" t="s">
        <v>93</v>
      </c>
      <c r="B44" s="57">
        <v>4800</v>
      </c>
    </row>
    <row r="45" spans="1:2">
      <c r="A45" s="58" t="s">
        <v>94</v>
      </c>
      <c r="B45" s="57"/>
    </row>
    <row r="46" spans="1:2">
      <c r="A46" s="58" t="s">
        <v>95</v>
      </c>
      <c r="B46" s="57"/>
    </row>
    <row r="47" spans="1:2">
      <c r="A47" s="58" t="s">
        <v>96</v>
      </c>
      <c r="B47" s="57"/>
    </row>
    <row r="48" spans="1:2">
      <c r="A48" s="59" t="s">
        <v>97</v>
      </c>
      <c r="B48" s="57">
        <v>101405</v>
      </c>
    </row>
    <row r="49" spans="1:2">
      <c r="A49" s="58" t="s">
        <v>98</v>
      </c>
      <c r="B49" s="57">
        <v>20800</v>
      </c>
    </row>
    <row r="50" spans="1:2">
      <c r="A50" s="58" t="s">
        <v>99</v>
      </c>
      <c r="B50" s="57">
        <v>32040</v>
      </c>
    </row>
    <row r="51" spans="1:2">
      <c r="A51" s="60" t="s">
        <v>100</v>
      </c>
      <c r="B51" s="57">
        <f>SUM(B52:B54)</f>
        <v>20000</v>
      </c>
    </row>
    <row r="52" spans="1:2">
      <c r="A52" s="58" t="s">
        <v>101</v>
      </c>
      <c r="B52" s="57">
        <v>20000</v>
      </c>
    </row>
    <row r="53" spans="1:2">
      <c r="A53" s="58" t="s">
        <v>102</v>
      </c>
      <c r="B53" s="57"/>
    </row>
    <row r="54" spans="1:2">
      <c r="A54" s="59" t="s">
        <v>103</v>
      </c>
      <c r="B54" s="57">
        <v>0</v>
      </c>
    </row>
    <row r="55" spans="1:2">
      <c r="A55" s="55" t="s">
        <v>104</v>
      </c>
      <c r="B55" s="57">
        <f>B51+B42+B17+B4</f>
        <v>53998156.399999999</v>
      </c>
    </row>
  </sheetData>
  <mergeCells count="1">
    <mergeCell ref="A1:B1"/>
  </mergeCells>
  <phoneticPr fontId="31"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L7"/>
  <sheetViews>
    <sheetView workbookViewId="0">
      <selection activeCell="I16" sqref="I16"/>
    </sheetView>
  </sheetViews>
  <sheetFormatPr defaultColWidth="9" defaultRowHeight="14.25"/>
  <cols>
    <col min="1" max="1" width="32.25" customWidth="1"/>
    <col min="2" max="2" width="15.125" customWidth="1"/>
    <col min="3" max="3" width="12.5" customWidth="1"/>
    <col min="4" max="4" width="11.25" customWidth="1"/>
    <col min="7" max="7" width="12.875" customWidth="1"/>
  </cols>
  <sheetData>
    <row r="1" spans="1:12" ht="23.25">
      <c r="A1" s="98" t="s">
        <v>321</v>
      </c>
      <c r="B1" s="98"/>
      <c r="C1" s="98"/>
      <c r="D1" s="98"/>
      <c r="E1" s="98"/>
      <c r="F1" s="98"/>
      <c r="G1" s="98"/>
      <c r="H1" s="98"/>
      <c r="I1" s="98"/>
      <c r="J1" s="98"/>
      <c r="K1" s="98"/>
      <c r="L1" s="98"/>
    </row>
    <row r="2" spans="1:12">
      <c r="A2" s="41"/>
      <c r="B2" s="41"/>
      <c r="C2" s="41"/>
      <c r="D2" s="41"/>
      <c r="E2" s="41"/>
      <c r="F2" s="41"/>
      <c r="G2" s="41"/>
      <c r="H2" s="41"/>
      <c r="I2" s="41"/>
      <c r="J2" s="41"/>
      <c r="K2" s="41"/>
      <c r="L2" s="52" t="s">
        <v>1</v>
      </c>
    </row>
    <row r="3" spans="1:12">
      <c r="A3" s="102" t="s">
        <v>34</v>
      </c>
      <c r="B3" s="99" t="s">
        <v>105</v>
      </c>
      <c r="C3" s="100"/>
      <c r="D3" s="100"/>
      <c r="E3" s="100"/>
      <c r="F3" s="100"/>
      <c r="G3" s="101"/>
      <c r="H3" s="104" t="s">
        <v>10</v>
      </c>
      <c r="I3" s="104" t="s">
        <v>14</v>
      </c>
      <c r="J3" s="103" t="s">
        <v>18</v>
      </c>
      <c r="K3" s="104" t="s">
        <v>106</v>
      </c>
      <c r="L3" s="104" t="s">
        <v>16</v>
      </c>
    </row>
    <row r="4" spans="1:12" ht="28.5">
      <c r="A4" s="103"/>
      <c r="B4" s="49" t="s">
        <v>107</v>
      </c>
      <c r="C4" s="49" t="s">
        <v>12</v>
      </c>
      <c r="D4" s="49" t="s">
        <v>108</v>
      </c>
      <c r="E4" s="49" t="s">
        <v>28</v>
      </c>
      <c r="F4" s="49" t="s">
        <v>29</v>
      </c>
      <c r="G4" s="50" t="s">
        <v>30</v>
      </c>
      <c r="H4" s="105"/>
      <c r="I4" s="105"/>
      <c r="J4" s="106"/>
      <c r="K4" s="105"/>
      <c r="L4" s="105"/>
    </row>
    <row r="5" spans="1:12">
      <c r="A5" s="45" t="s">
        <v>36</v>
      </c>
      <c r="B5" s="51">
        <v>93293156.400000006</v>
      </c>
      <c r="C5" s="51">
        <v>144800000</v>
      </c>
      <c r="D5" s="51">
        <v>500000</v>
      </c>
      <c r="E5" s="51"/>
      <c r="F5" s="51"/>
      <c r="G5" s="51"/>
      <c r="H5" s="51">
        <v>8400000</v>
      </c>
      <c r="I5" s="51"/>
      <c r="J5" s="51"/>
      <c r="K5" s="51"/>
      <c r="L5" s="51"/>
    </row>
    <row r="6" spans="1:12">
      <c r="A6" s="48" t="s">
        <v>109</v>
      </c>
      <c r="B6" s="51">
        <v>67819345.359999999</v>
      </c>
      <c r="C6" s="51">
        <v>89500000</v>
      </c>
      <c r="D6" s="51">
        <v>500000</v>
      </c>
      <c r="E6" s="51"/>
      <c r="F6" s="51"/>
      <c r="G6" s="51"/>
      <c r="H6" s="51"/>
      <c r="I6" s="51"/>
      <c r="J6" s="51"/>
      <c r="K6" s="51"/>
      <c r="L6" s="51"/>
    </row>
    <row r="7" spans="1:12">
      <c r="A7" s="48" t="s">
        <v>110</v>
      </c>
      <c r="B7" s="51">
        <v>25473811.039999999</v>
      </c>
      <c r="C7" s="51">
        <v>55300000</v>
      </c>
      <c r="D7" s="51"/>
      <c r="E7" s="51"/>
      <c r="F7" s="51"/>
      <c r="G7" s="51"/>
      <c r="H7" s="51">
        <v>8400000</v>
      </c>
      <c r="I7" s="51"/>
      <c r="J7" s="51"/>
      <c r="K7" s="51"/>
      <c r="L7" s="51"/>
    </row>
  </sheetData>
  <mergeCells count="8">
    <mergeCell ref="A1:L1"/>
    <mergeCell ref="B3:G3"/>
    <mergeCell ref="A3:A4"/>
    <mergeCell ref="H3:H4"/>
    <mergeCell ref="I3:I4"/>
    <mergeCell ref="J3:J4"/>
    <mergeCell ref="K3:K4"/>
    <mergeCell ref="L3:L4"/>
  </mergeCells>
  <phoneticPr fontId="31"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dimension ref="A1:H7"/>
  <sheetViews>
    <sheetView workbookViewId="0">
      <selection activeCell="H13" sqref="H13"/>
    </sheetView>
  </sheetViews>
  <sheetFormatPr defaultColWidth="9" defaultRowHeight="14.25"/>
  <cols>
    <col min="1" max="1" width="30.125" customWidth="1"/>
    <col min="2" max="2" width="13.125" customWidth="1"/>
    <col min="3" max="3" width="10.625" customWidth="1"/>
    <col min="4" max="4" width="14.125" customWidth="1"/>
    <col min="8" max="8" width="11.125" customWidth="1"/>
  </cols>
  <sheetData>
    <row r="1" spans="1:8" ht="21">
      <c r="A1" s="107" t="s">
        <v>111</v>
      </c>
      <c r="B1" s="107"/>
      <c r="C1" s="107"/>
      <c r="D1" s="107"/>
      <c r="E1" s="107"/>
      <c r="F1" s="107"/>
      <c r="G1" s="107"/>
      <c r="H1" s="107"/>
    </row>
    <row r="2" spans="1:8">
      <c r="A2" s="41"/>
      <c r="B2" s="41"/>
      <c r="C2" s="41"/>
      <c r="D2" s="41"/>
      <c r="E2" s="41"/>
      <c r="F2" s="41"/>
      <c r="G2" s="41"/>
      <c r="H2" s="42" t="s">
        <v>1</v>
      </c>
    </row>
    <row r="3" spans="1:8">
      <c r="A3" s="108" t="s">
        <v>34</v>
      </c>
      <c r="B3" s="108" t="s">
        <v>7</v>
      </c>
      <c r="C3" s="109"/>
      <c r="D3" s="108" t="s">
        <v>15</v>
      </c>
      <c r="E3" s="109" t="s">
        <v>112</v>
      </c>
      <c r="F3" s="109" t="s">
        <v>113</v>
      </c>
      <c r="G3" s="109" t="s">
        <v>114</v>
      </c>
      <c r="H3" s="109" t="s">
        <v>35</v>
      </c>
    </row>
    <row r="4" spans="1:8">
      <c r="A4" s="110"/>
      <c r="B4" s="44" t="s">
        <v>115</v>
      </c>
      <c r="C4" s="43" t="s">
        <v>116</v>
      </c>
      <c r="D4" s="111"/>
      <c r="E4" s="110"/>
      <c r="F4" s="110"/>
      <c r="G4" s="110"/>
      <c r="H4" s="110"/>
    </row>
    <row r="5" spans="1:8">
      <c r="A5" s="45" t="s">
        <v>36</v>
      </c>
      <c r="B5" s="46">
        <v>45894776.399999999</v>
      </c>
      <c r="C5" s="47">
        <v>8103380</v>
      </c>
      <c r="D5" s="46">
        <v>192995000</v>
      </c>
      <c r="E5" s="47"/>
      <c r="F5" s="47"/>
      <c r="G5" s="47"/>
      <c r="H5" s="47">
        <v>246993156.40000001</v>
      </c>
    </row>
    <row r="6" spans="1:8">
      <c r="A6" s="48" t="s">
        <v>109</v>
      </c>
      <c r="B6" s="46">
        <v>42448765.359999999</v>
      </c>
      <c r="C6" s="47">
        <v>7335580</v>
      </c>
      <c r="D6" s="46">
        <v>108035000</v>
      </c>
      <c r="E6" s="47"/>
      <c r="F6" s="47"/>
      <c r="G6" s="47"/>
      <c r="H6" s="47">
        <v>157819345.36000001</v>
      </c>
    </row>
    <row r="7" spans="1:8">
      <c r="A7" s="48" t="s">
        <v>110</v>
      </c>
      <c r="B7" s="46">
        <v>3446011.04</v>
      </c>
      <c r="C7" s="47">
        <v>767800</v>
      </c>
      <c r="D7" s="46">
        <v>84960000</v>
      </c>
      <c r="E7" s="47"/>
      <c r="F7" s="47"/>
      <c r="G7" s="47"/>
      <c r="H7" s="47">
        <v>89173811.040000007</v>
      </c>
    </row>
  </sheetData>
  <mergeCells count="8">
    <mergeCell ref="A1:H1"/>
    <mergeCell ref="B3:C3"/>
    <mergeCell ref="A3:A4"/>
    <mergeCell ref="D3:D4"/>
    <mergeCell ref="E3:E4"/>
    <mergeCell ref="F3:F4"/>
    <mergeCell ref="G3:G4"/>
    <mergeCell ref="H3:H4"/>
  </mergeCells>
  <phoneticPr fontId="31"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dimension ref="A1:M81"/>
  <sheetViews>
    <sheetView workbookViewId="0">
      <selection activeCell="Q20" sqref="Q20"/>
    </sheetView>
  </sheetViews>
  <sheetFormatPr defaultColWidth="9" defaultRowHeight="14.25"/>
  <cols>
    <col min="1" max="1" width="25" customWidth="1"/>
    <col min="2" max="2" width="12.25" customWidth="1"/>
    <col min="3" max="3" width="12.75" customWidth="1"/>
    <col min="4" max="4" width="11.5" customWidth="1"/>
    <col min="7" max="7" width="11.25" customWidth="1"/>
    <col min="8" max="8" width="11.875" customWidth="1"/>
    <col min="11" max="11" width="8.875" customWidth="1"/>
    <col min="12" max="12" width="10.375" customWidth="1"/>
  </cols>
  <sheetData>
    <row r="1" spans="1:13">
      <c r="A1" s="112" t="s">
        <v>318</v>
      </c>
      <c r="B1" s="112"/>
      <c r="C1" s="112"/>
      <c r="D1" s="112"/>
      <c r="E1" s="112"/>
      <c r="F1" s="112"/>
      <c r="G1" s="112"/>
      <c r="H1" s="112"/>
      <c r="I1" s="112"/>
      <c r="J1" s="112"/>
      <c r="K1" s="112"/>
      <c r="L1" s="112"/>
      <c r="M1" s="112"/>
    </row>
    <row r="2" spans="1:13">
      <c r="A2" s="112"/>
      <c r="B2" s="112"/>
      <c r="C2" s="112"/>
      <c r="D2" s="112"/>
      <c r="E2" s="112"/>
      <c r="F2" s="112"/>
      <c r="G2" s="112"/>
      <c r="H2" s="112"/>
      <c r="I2" s="112"/>
      <c r="J2" s="112"/>
      <c r="K2" s="112"/>
      <c r="L2" s="112"/>
      <c r="M2" s="112"/>
    </row>
    <row r="3" spans="1:13">
      <c r="A3" s="35"/>
      <c r="B3" s="36"/>
      <c r="C3" s="24"/>
      <c r="D3" s="24"/>
      <c r="E3" s="37"/>
      <c r="F3" s="37"/>
      <c r="G3" s="37"/>
      <c r="H3" s="37"/>
      <c r="I3" s="37"/>
      <c r="J3" s="37"/>
      <c r="K3" s="37"/>
      <c r="L3" s="37"/>
      <c r="M3" s="37" t="s">
        <v>1</v>
      </c>
    </row>
    <row r="4" spans="1:13" ht="22.5">
      <c r="A4" s="38" t="s">
        <v>117</v>
      </c>
      <c r="B4" s="25" t="s">
        <v>118</v>
      </c>
      <c r="C4" s="25" t="s">
        <v>119</v>
      </c>
      <c r="D4" s="26" t="s">
        <v>107</v>
      </c>
      <c r="E4" s="26" t="s">
        <v>18</v>
      </c>
      <c r="F4" s="26" t="s">
        <v>108</v>
      </c>
      <c r="G4" s="26" t="s">
        <v>10</v>
      </c>
      <c r="H4" s="26" t="s">
        <v>12</v>
      </c>
      <c r="I4" s="26" t="s">
        <v>14</v>
      </c>
      <c r="J4" s="26" t="s">
        <v>16</v>
      </c>
      <c r="K4" s="26" t="s">
        <v>29</v>
      </c>
      <c r="L4" s="26" t="s">
        <v>30</v>
      </c>
      <c r="M4" s="40" t="s">
        <v>120</v>
      </c>
    </row>
    <row r="5" spans="1:13" ht="18" customHeight="1">
      <c r="A5" s="39" t="s">
        <v>121</v>
      </c>
      <c r="B5" s="28"/>
      <c r="C5" s="32">
        <v>246993156.40000001</v>
      </c>
      <c r="D5" s="32">
        <v>93293156.400000006</v>
      </c>
      <c r="E5" s="32">
        <v>0</v>
      </c>
      <c r="F5" s="32">
        <v>500000</v>
      </c>
      <c r="G5" s="32">
        <v>8400000</v>
      </c>
      <c r="H5" s="32">
        <v>144800000</v>
      </c>
      <c r="I5" s="32">
        <v>0</v>
      </c>
      <c r="J5" s="32">
        <v>0</v>
      </c>
      <c r="K5" s="32">
        <v>0</v>
      </c>
      <c r="L5" s="32">
        <v>0</v>
      </c>
      <c r="M5" s="32">
        <v>0</v>
      </c>
    </row>
    <row r="6" spans="1:13" ht="18" customHeight="1">
      <c r="A6" s="39" t="s">
        <v>122</v>
      </c>
      <c r="B6" s="28"/>
      <c r="C6" s="32">
        <v>157819345.36000001</v>
      </c>
      <c r="D6" s="32">
        <v>67819345.359999999</v>
      </c>
      <c r="E6" s="32">
        <v>0</v>
      </c>
      <c r="F6" s="32">
        <v>500000</v>
      </c>
      <c r="G6" s="32">
        <v>0</v>
      </c>
      <c r="H6" s="32">
        <v>89500000</v>
      </c>
      <c r="I6" s="32">
        <v>0</v>
      </c>
      <c r="J6" s="32">
        <v>0</v>
      </c>
      <c r="K6" s="32">
        <v>0</v>
      </c>
      <c r="L6" s="32">
        <v>0</v>
      </c>
      <c r="M6" s="32">
        <v>0</v>
      </c>
    </row>
    <row r="7" spans="1:13" ht="18" customHeight="1">
      <c r="A7" s="39" t="s">
        <v>123</v>
      </c>
      <c r="B7" s="28"/>
      <c r="C7" s="32">
        <v>49784345.359999999</v>
      </c>
      <c r="D7" s="32">
        <v>49784345.359999999</v>
      </c>
      <c r="E7" s="32">
        <v>0</v>
      </c>
      <c r="F7" s="32">
        <v>0</v>
      </c>
      <c r="G7" s="32">
        <v>0</v>
      </c>
      <c r="H7" s="32">
        <v>0</v>
      </c>
      <c r="I7" s="32">
        <v>0</v>
      </c>
      <c r="J7" s="32">
        <v>0</v>
      </c>
      <c r="K7" s="32">
        <v>0</v>
      </c>
      <c r="L7" s="32">
        <v>0</v>
      </c>
      <c r="M7" s="32">
        <v>0</v>
      </c>
    </row>
    <row r="8" spans="1:13" ht="18" customHeight="1">
      <c r="A8" s="39" t="s">
        <v>124</v>
      </c>
      <c r="B8" s="28"/>
      <c r="C8" s="32">
        <v>42326910.359999999</v>
      </c>
      <c r="D8" s="32">
        <v>42326910.359999999</v>
      </c>
      <c r="E8" s="32">
        <v>0</v>
      </c>
      <c r="F8" s="32">
        <v>0</v>
      </c>
      <c r="G8" s="32">
        <v>0</v>
      </c>
      <c r="H8" s="32">
        <v>0</v>
      </c>
      <c r="I8" s="32">
        <v>0</v>
      </c>
      <c r="J8" s="32">
        <v>0</v>
      </c>
      <c r="K8" s="32">
        <v>0</v>
      </c>
      <c r="L8" s="32">
        <v>0</v>
      </c>
      <c r="M8" s="32">
        <v>0</v>
      </c>
    </row>
    <row r="9" spans="1:13" ht="18" customHeight="1">
      <c r="A9" s="39" t="s">
        <v>125</v>
      </c>
      <c r="B9" s="28" t="s">
        <v>126</v>
      </c>
      <c r="C9" s="32">
        <v>2984902.24</v>
      </c>
      <c r="D9" s="32">
        <v>2984902.24</v>
      </c>
      <c r="E9" s="32">
        <v>0</v>
      </c>
      <c r="F9" s="32">
        <v>0</v>
      </c>
      <c r="G9" s="32">
        <v>0</v>
      </c>
      <c r="H9" s="32">
        <v>0</v>
      </c>
      <c r="I9" s="32">
        <v>0</v>
      </c>
      <c r="J9" s="32">
        <v>0</v>
      </c>
      <c r="K9" s="32">
        <v>0</v>
      </c>
      <c r="L9" s="32">
        <v>0</v>
      </c>
      <c r="M9" s="32">
        <v>0</v>
      </c>
    </row>
    <row r="10" spans="1:13" ht="18" customHeight="1">
      <c r="A10" s="39" t="s">
        <v>125</v>
      </c>
      <c r="B10" s="28" t="s">
        <v>127</v>
      </c>
      <c r="C10" s="32">
        <v>1492451.12</v>
      </c>
      <c r="D10" s="32">
        <v>1492451.12</v>
      </c>
      <c r="E10" s="32">
        <v>0</v>
      </c>
      <c r="F10" s="32">
        <v>0</v>
      </c>
      <c r="G10" s="32">
        <v>0</v>
      </c>
      <c r="H10" s="32">
        <v>0</v>
      </c>
      <c r="I10" s="32">
        <v>0</v>
      </c>
      <c r="J10" s="32">
        <v>0</v>
      </c>
      <c r="K10" s="32">
        <v>0</v>
      </c>
      <c r="L10" s="32">
        <v>0</v>
      </c>
      <c r="M10" s="32">
        <v>0</v>
      </c>
    </row>
    <row r="11" spans="1:13" ht="18" customHeight="1">
      <c r="A11" s="39" t="s">
        <v>125</v>
      </c>
      <c r="B11" s="28" t="s">
        <v>128</v>
      </c>
      <c r="C11" s="32">
        <v>35151903</v>
      </c>
      <c r="D11" s="32">
        <v>35151903</v>
      </c>
      <c r="E11" s="32">
        <v>0</v>
      </c>
      <c r="F11" s="32">
        <v>0</v>
      </c>
      <c r="G11" s="32">
        <v>0</v>
      </c>
      <c r="H11" s="32">
        <v>0</v>
      </c>
      <c r="I11" s="32">
        <v>0</v>
      </c>
      <c r="J11" s="32">
        <v>0</v>
      </c>
      <c r="K11" s="32">
        <v>0</v>
      </c>
      <c r="L11" s="32">
        <v>0</v>
      </c>
      <c r="M11" s="32">
        <v>0</v>
      </c>
    </row>
    <row r="12" spans="1:13" ht="18" customHeight="1">
      <c r="A12" s="39" t="s">
        <v>125</v>
      </c>
      <c r="B12" s="28" t="s">
        <v>129</v>
      </c>
      <c r="C12" s="32">
        <v>2697654</v>
      </c>
      <c r="D12" s="32">
        <v>2697654</v>
      </c>
      <c r="E12" s="32">
        <v>0</v>
      </c>
      <c r="F12" s="32">
        <v>0</v>
      </c>
      <c r="G12" s="32">
        <v>0</v>
      </c>
      <c r="H12" s="32">
        <v>0</v>
      </c>
      <c r="I12" s="32">
        <v>0</v>
      </c>
      <c r="J12" s="32">
        <v>0</v>
      </c>
      <c r="K12" s="32">
        <v>0</v>
      </c>
      <c r="L12" s="32">
        <v>0</v>
      </c>
      <c r="M12" s="32">
        <v>0</v>
      </c>
    </row>
    <row r="13" spans="1:13" ht="18" customHeight="1">
      <c r="A13" s="39" t="s">
        <v>130</v>
      </c>
      <c r="B13" s="28"/>
      <c r="C13" s="32">
        <v>7335580</v>
      </c>
      <c r="D13" s="32">
        <v>7335580</v>
      </c>
      <c r="E13" s="32">
        <v>0</v>
      </c>
      <c r="F13" s="32">
        <v>0</v>
      </c>
      <c r="G13" s="32">
        <v>0</v>
      </c>
      <c r="H13" s="32">
        <v>0</v>
      </c>
      <c r="I13" s="32">
        <v>0</v>
      </c>
      <c r="J13" s="32">
        <v>0</v>
      </c>
      <c r="K13" s="32">
        <v>0</v>
      </c>
      <c r="L13" s="32">
        <v>0</v>
      </c>
      <c r="M13" s="32">
        <v>0</v>
      </c>
    </row>
    <row r="14" spans="1:13" ht="18" customHeight="1">
      <c r="A14" s="39" t="s">
        <v>131</v>
      </c>
      <c r="B14" s="28" t="s">
        <v>128</v>
      </c>
      <c r="C14" s="32">
        <v>7032780</v>
      </c>
      <c r="D14" s="32">
        <v>7032780</v>
      </c>
      <c r="E14" s="32">
        <v>0</v>
      </c>
      <c r="F14" s="32">
        <v>0</v>
      </c>
      <c r="G14" s="32">
        <v>0</v>
      </c>
      <c r="H14" s="32">
        <v>0</v>
      </c>
      <c r="I14" s="32">
        <v>0</v>
      </c>
      <c r="J14" s="32">
        <v>0</v>
      </c>
      <c r="K14" s="32">
        <v>0</v>
      </c>
      <c r="L14" s="32">
        <v>0</v>
      </c>
      <c r="M14" s="32">
        <v>0</v>
      </c>
    </row>
    <row r="15" spans="1:13" ht="18" customHeight="1">
      <c r="A15" s="39" t="s">
        <v>131</v>
      </c>
      <c r="B15" s="28" t="s">
        <v>129</v>
      </c>
      <c r="C15" s="32">
        <v>302800</v>
      </c>
      <c r="D15" s="32">
        <v>302800</v>
      </c>
      <c r="E15" s="32">
        <v>0</v>
      </c>
      <c r="F15" s="32">
        <v>0</v>
      </c>
      <c r="G15" s="32">
        <v>0</v>
      </c>
      <c r="H15" s="32">
        <v>0</v>
      </c>
      <c r="I15" s="32">
        <v>0</v>
      </c>
      <c r="J15" s="32">
        <v>0</v>
      </c>
      <c r="K15" s="32">
        <v>0</v>
      </c>
      <c r="L15" s="32">
        <v>0</v>
      </c>
      <c r="M15" s="32">
        <v>0</v>
      </c>
    </row>
    <row r="16" spans="1:13" ht="18" customHeight="1">
      <c r="A16" s="39" t="s">
        <v>132</v>
      </c>
      <c r="B16" s="28"/>
      <c r="C16" s="32">
        <v>121855</v>
      </c>
      <c r="D16" s="32">
        <v>121855</v>
      </c>
      <c r="E16" s="32">
        <v>0</v>
      </c>
      <c r="F16" s="32">
        <v>0</v>
      </c>
      <c r="G16" s="32">
        <v>0</v>
      </c>
      <c r="H16" s="32">
        <v>0</v>
      </c>
      <c r="I16" s="32">
        <v>0</v>
      </c>
      <c r="J16" s="32">
        <v>0</v>
      </c>
      <c r="K16" s="32">
        <v>0</v>
      </c>
      <c r="L16" s="32">
        <v>0</v>
      </c>
      <c r="M16" s="32">
        <v>0</v>
      </c>
    </row>
    <row r="17" spans="1:13" ht="18" customHeight="1">
      <c r="A17" s="39" t="s">
        <v>133</v>
      </c>
      <c r="B17" s="28" t="s">
        <v>134</v>
      </c>
      <c r="C17" s="32">
        <v>32040</v>
      </c>
      <c r="D17" s="32">
        <v>32040</v>
      </c>
      <c r="E17" s="32">
        <v>0</v>
      </c>
      <c r="F17" s="32">
        <v>0</v>
      </c>
      <c r="G17" s="32">
        <v>0</v>
      </c>
      <c r="H17" s="32">
        <v>0</v>
      </c>
      <c r="I17" s="32">
        <v>0</v>
      </c>
      <c r="J17" s="32">
        <v>0</v>
      </c>
      <c r="K17" s="32">
        <v>0</v>
      </c>
      <c r="L17" s="32">
        <v>0</v>
      </c>
      <c r="M17" s="32">
        <v>0</v>
      </c>
    </row>
    <row r="18" spans="1:13" ht="18" customHeight="1">
      <c r="A18" s="39" t="s">
        <v>133</v>
      </c>
      <c r="B18" s="28" t="s">
        <v>128</v>
      </c>
      <c r="C18" s="32">
        <v>82450</v>
      </c>
      <c r="D18" s="32">
        <v>82450</v>
      </c>
      <c r="E18" s="32">
        <v>0</v>
      </c>
      <c r="F18" s="32">
        <v>0</v>
      </c>
      <c r="G18" s="32">
        <v>0</v>
      </c>
      <c r="H18" s="32">
        <v>0</v>
      </c>
      <c r="I18" s="32">
        <v>0</v>
      </c>
      <c r="J18" s="32">
        <v>0</v>
      </c>
      <c r="K18" s="32">
        <v>0</v>
      </c>
      <c r="L18" s="32">
        <v>0</v>
      </c>
      <c r="M18" s="32">
        <v>0</v>
      </c>
    </row>
    <row r="19" spans="1:13" ht="18" customHeight="1">
      <c r="A19" s="39" t="s">
        <v>133</v>
      </c>
      <c r="B19" s="28" t="s">
        <v>129</v>
      </c>
      <c r="C19" s="32">
        <v>7365</v>
      </c>
      <c r="D19" s="32">
        <v>7365</v>
      </c>
      <c r="E19" s="32">
        <v>0</v>
      </c>
      <c r="F19" s="32">
        <v>0</v>
      </c>
      <c r="G19" s="32">
        <v>0</v>
      </c>
      <c r="H19" s="32">
        <v>0</v>
      </c>
      <c r="I19" s="32">
        <v>0</v>
      </c>
      <c r="J19" s="32">
        <v>0</v>
      </c>
      <c r="K19" s="32">
        <v>0</v>
      </c>
      <c r="L19" s="32">
        <v>0</v>
      </c>
      <c r="M19" s="32">
        <v>0</v>
      </c>
    </row>
    <row r="20" spans="1:13" ht="18" customHeight="1">
      <c r="A20" s="39" t="s">
        <v>135</v>
      </c>
      <c r="B20" s="28"/>
      <c r="C20" s="32">
        <v>108035000</v>
      </c>
      <c r="D20" s="32">
        <v>18035000</v>
      </c>
      <c r="E20" s="32">
        <v>0</v>
      </c>
      <c r="F20" s="32">
        <v>500000</v>
      </c>
      <c r="G20" s="32">
        <v>0</v>
      </c>
      <c r="H20" s="32">
        <v>89500000</v>
      </c>
      <c r="I20" s="32">
        <v>0</v>
      </c>
      <c r="J20" s="32">
        <v>0</v>
      </c>
      <c r="K20" s="32">
        <v>0</v>
      </c>
      <c r="L20" s="32">
        <v>0</v>
      </c>
      <c r="M20" s="32">
        <v>0</v>
      </c>
    </row>
    <row r="21" spans="1:13" ht="18" customHeight="1">
      <c r="A21" s="39" t="s">
        <v>136</v>
      </c>
      <c r="B21" s="28"/>
      <c r="C21" s="32">
        <v>5370000</v>
      </c>
      <c r="D21" s="32">
        <v>5370000</v>
      </c>
      <c r="E21" s="32">
        <v>0</v>
      </c>
      <c r="F21" s="32">
        <v>0</v>
      </c>
      <c r="G21" s="32">
        <v>0</v>
      </c>
      <c r="H21" s="32">
        <v>0</v>
      </c>
      <c r="I21" s="32">
        <v>0</v>
      </c>
      <c r="J21" s="32">
        <v>0</v>
      </c>
      <c r="K21" s="32">
        <v>0</v>
      </c>
      <c r="L21" s="32">
        <v>0</v>
      </c>
      <c r="M21" s="32">
        <v>0</v>
      </c>
    </row>
    <row r="22" spans="1:13" ht="18" customHeight="1">
      <c r="A22" s="39" t="s">
        <v>137</v>
      </c>
      <c r="B22" s="28" t="s">
        <v>129</v>
      </c>
      <c r="C22" s="32">
        <v>280000</v>
      </c>
      <c r="D22" s="32">
        <v>280000</v>
      </c>
      <c r="E22" s="32">
        <v>0</v>
      </c>
      <c r="F22" s="32">
        <v>0</v>
      </c>
      <c r="G22" s="32">
        <v>0</v>
      </c>
      <c r="H22" s="32">
        <v>0</v>
      </c>
      <c r="I22" s="32">
        <v>0</v>
      </c>
      <c r="J22" s="32">
        <v>0</v>
      </c>
      <c r="K22" s="32">
        <v>0</v>
      </c>
      <c r="L22" s="32">
        <v>0</v>
      </c>
      <c r="M22" s="32">
        <v>0</v>
      </c>
    </row>
    <row r="23" spans="1:13" ht="18" customHeight="1">
      <c r="A23" s="39" t="s">
        <v>138</v>
      </c>
      <c r="B23" s="28" t="s">
        <v>129</v>
      </c>
      <c r="C23" s="32">
        <v>700000</v>
      </c>
      <c r="D23" s="32">
        <v>700000</v>
      </c>
      <c r="E23" s="32">
        <v>0</v>
      </c>
      <c r="F23" s="32">
        <v>0</v>
      </c>
      <c r="G23" s="32">
        <v>0</v>
      </c>
      <c r="H23" s="32">
        <v>0</v>
      </c>
      <c r="I23" s="32">
        <v>0</v>
      </c>
      <c r="J23" s="32">
        <v>0</v>
      </c>
      <c r="K23" s="32">
        <v>0</v>
      </c>
      <c r="L23" s="32">
        <v>0</v>
      </c>
      <c r="M23" s="32">
        <v>0</v>
      </c>
    </row>
    <row r="24" spans="1:13" ht="18" customHeight="1">
      <c r="A24" s="39" t="s">
        <v>139</v>
      </c>
      <c r="B24" s="28" t="s">
        <v>129</v>
      </c>
      <c r="C24" s="32">
        <v>100000</v>
      </c>
      <c r="D24" s="32">
        <v>100000</v>
      </c>
      <c r="E24" s="32">
        <v>0</v>
      </c>
      <c r="F24" s="32">
        <v>0</v>
      </c>
      <c r="G24" s="32">
        <v>0</v>
      </c>
      <c r="H24" s="32">
        <v>0</v>
      </c>
      <c r="I24" s="32">
        <v>0</v>
      </c>
      <c r="J24" s="32">
        <v>0</v>
      </c>
      <c r="K24" s="32">
        <v>0</v>
      </c>
      <c r="L24" s="32">
        <v>0</v>
      </c>
      <c r="M24" s="32">
        <v>0</v>
      </c>
    </row>
    <row r="25" spans="1:13" ht="18" customHeight="1">
      <c r="A25" s="39" t="s">
        <v>140</v>
      </c>
      <c r="B25" s="28" t="s">
        <v>129</v>
      </c>
      <c r="C25" s="32">
        <v>365000</v>
      </c>
      <c r="D25" s="32">
        <v>365000</v>
      </c>
      <c r="E25" s="32">
        <v>0</v>
      </c>
      <c r="F25" s="32">
        <v>0</v>
      </c>
      <c r="G25" s="32">
        <v>0</v>
      </c>
      <c r="H25" s="32">
        <v>0</v>
      </c>
      <c r="I25" s="32">
        <v>0</v>
      </c>
      <c r="J25" s="32">
        <v>0</v>
      </c>
      <c r="K25" s="32">
        <v>0</v>
      </c>
      <c r="L25" s="32">
        <v>0</v>
      </c>
      <c r="M25" s="32">
        <v>0</v>
      </c>
    </row>
    <row r="26" spans="1:13" ht="18" customHeight="1">
      <c r="A26" s="39" t="s">
        <v>141</v>
      </c>
      <c r="B26" s="28" t="s">
        <v>129</v>
      </c>
      <c r="C26" s="32">
        <v>400000</v>
      </c>
      <c r="D26" s="32">
        <v>400000</v>
      </c>
      <c r="E26" s="32">
        <v>0</v>
      </c>
      <c r="F26" s="32">
        <v>0</v>
      </c>
      <c r="G26" s="32">
        <v>0</v>
      </c>
      <c r="H26" s="32">
        <v>0</v>
      </c>
      <c r="I26" s="32">
        <v>0</v>
      </c>
      <c r="J26" s="32">
        <v>0</v>
      </c>
      <c r="K26" s="32">
        <v>0</v>
      </c>
      <c r="L26" s="32">
        <v>0</v>
      </c>
      <c r="M26" s="32">
        <v>0</v>
      </c>
    </row>
    <row r="27" spans="1:13" ht="18" customHeight="1">
      <c r="A27" s="39" t="s">
        <v>142</v>
      </c>
      <c r="B27" s="28" t="s">
        <v>129</v>
      </c>
      <c r="C27" s="32">
        <v>250000</v>
      </c>
      <c r="D27" s="32">
        <v>250000</v>
      </c>
      <c r="E27" s="32">
        <v>0</v>
      </c>
      <c r="F27" s="32">
        <v>0</v>
      </c>
      <c r="G27" s="32">
        <v>0</v>
      </c>
      <c r="H27" s="32">
        <v>0</v>
      </c>
      <c r="I27" s="32">
        <v>0</v>
      </c>
      <c r="J27" s="32">
        <v>0</v>
      </c>
      <c r="K27" s="32">
        <v>0</v>
      </c>
      <c r="L27" s="32">
        <v>0</v>
      </c>
      <c r="M27" s="32">
        <v>0</v>
      </c>
    </row>
    <row r="28" spans="1:13" ht="18" customHeight="1">
      <c r="A28" s="39" t="s">
        <v>143</v>
      </c>
      <c r="B28" s="28" t="s">
        <v>129</v>
      </c>
      <c r="C28" s="32">
        <v>100000</v>
      </c>
      <c r="D28" s="32">
        <v>100000</v>
      </c>
      <c r="E28" s="32">
        <v>0</v>
      </c>
      <c r="F28" s="32">
        <v>0</v>
      </c>
      <c r="G28" s="32">
        <v>0</v>
      </c>
      <c r="H28" s="32">
        <v>0</v>
      </c>
      <c r="I28" s="32">
        <v>0</v>
      </c>
      <c r="J28" s="32">
        <v>0</v>
      </c>
      <c r="K28" s="32">
        <v>0</v>
      </c>
      <c r="L28" s="32">
        <v>0</v>
      </c>
      <c r="M28" s="32">
        <v>0</v>
      </c>
    </row>
    <row r="29" spans="1:13" ht="18" customHeight="1">
      <c r="A29" s="39" t="s">
        <v>144</v>
      </c>
      <c r="B29" s="28" t="s">
        <v>129</v>
      </c>
      <c r="C29" s="32">
        <v>650000</v>
      </c>
      <c r="D29" s="32">
        <v>650000</v>
      </c>
      <c r="E29" s="32">
        <v>0</v>
      </c>
      <c r="F29" s="32">
        <v>0</v>
      </c>
      <c r="G29" s="32">
        <v>0</v>
      </c>
      <c r="H29" s="32">
        <v>0</v>
      </c>
      <c r="I29" s="32">
        <v>0</v>
      </c>
      <c r="J29" s="32">
        <v>0</v>
      </c>
      <c r="K29" s="32">
        <v>0</v>
      </c>
      <c r="L29" s="32">
        <v>0</v>
      </c>
      <c r="M29" s="32">
        <v>0</v>
      </c>
    </row>
    <row r="30" spans="1:13" ht="18" customHeight="1">
      <c r="A30" s="39" t="s">
        <v>145</v>
      </c>
      <c r="B30" s="28" t="s">
        <v>129</v>
      </c>
      <c r="C30" s="32">
        <v>300000</v>
      </c>
      <c r="D30" s="32">
        <v>300000</v>
      </c>
      <c r="E30" s="32">
        <v>0</v>
      </c>
      <c r="F30" s="32">
        <v>0</v>
      </c>
      <c r="G30" s="32">
        <v>0</v>
      </c>
      <c r="H30" s="32">
        <v>0</v>
      </c>
      <c r="I30" s="32">
        <v>0</v>
      </c>
      <c r="J30" s="32">
        <v>0</v>
      </c>
      <c r="K30" s="32">
        <v>0</v>
      </c>
      <c r="L30" s="32">
        <v>0</v>
      </c>
      <c r="M30" s="32">
        <v>0</v>
      </c>
    </row>
    <row r="31" spans="1:13" ht="18" customHeight="1">
      <c r="A31" s="39" t="s">
        <v>146</v>
      </c>
      <c r="B31" s="28" t="s">
        <v>129</v>
      </c>
      <c r="C31" s="32">
        <v>225000</v>
      </c>
      <c r="D31" s="32">
        <v>225000</v>
      </c>
      <c r="E31" s="32">
        <v>0</v>
      </c>
      <c r="F31" s="32">
        <v>0</v>
      </c>
      <c r="G31" s="32">
        <v>0</v>
      </c>
      <c r="H31" s="32">
        <v>0</v>
      </c>
      <c r="I31" s="32">
        <v>0</v>
      </c>
      <c r="J31" s="32">
        <v>0</v>
      </c>
      <c r="K31" s="32">
        <v>0</v>
      </c>
      <c r="L31" s="32">
        <v>0</v>
      </c>
      <c r="M31" s="32">
        <v>0</v>
      </c>
    </row>
    <row r="32" spans="1:13" ht="18" customHeight="1">
      <c r="A32" s="39" t="s">
        <v>147</v>
      </c>
      <c r="B32" s="28" t="s">
        <v>129</v>
      </c>
      <c r="C32" s="32">
        <v>2000000</v>
      </c>
      <c r="D32" s="32">
        <v>2000000</v>
      </c>
      <c r="E32" s="32">
        <v>0</v>
      </c>
      <c r="F32" s="32">
        <v>0</v>
      </c>
      <c r="G32" s="32">
        <v>0</v>
      </c>
      <c r="H32" s="32">
        <v>0</v>
      </c>
      <c r="I32" s="32">
        <v>0</v>
      </c>
      <c r="J32" s="32">
        <v>0</v>
      </c>
      <c r="K32" s="32">
        <v>0</v>
      </c>
      <c r="L32" s="32">
        <v>0</v>
      </c>
      <c r="M32" s="32">
        <v>0</v>
      </c>
    </row>
    <row r="33" spans="1:13" ht="18" customHeight="1">
      <c r="A33" s="39" t="s">
        <v>148</v>
      </c>
      <c r="B33" s="28"/>
      <c r="C33" s="32">
        <v>102570000</v>
      </c>
      <c r="D33" s="32">
        <v>12570000</v>
      </c>
      <c r="E33" s="32">
        <v>0</v>
      </c>
      <c r="F33" s="32">
        <v>500000</v>
      </c>
      <c r="G33" s="32">
        <v>0</v>
      </c>
      <c r="H33" s="32">
        <v>89500000</v>
      </c>
      <c r="I33" s="32">
        <v>0</v>
      </c>
      <c r="J33" s="32">
        <v>0</v>
      </c>
      <c r="K33" s="32">
        <v>0</v>
      </c>
      <c r="L33" s="32">
        <v>0</v>
      </c>
      <c r="M33" s="32">
        <v>0</v>
      </c>
    </row>
    <row r="34" spans="1:13" ht="18" customHeight="1">
      <c r="A34" s="39" t="s">
        <v>149</v>
      </c>
      <c r="B34" s="28" t="s">
        <v>129</v>
      </c>
      <c r="C34" s="32">
        <v>750000</v>
      </c>
      <c r="D34" s="32">
        <v>750000</v>
      </c>
      <c r="E34" s="32">
        <v>0</v>
      </c>
      <c r="F34" s="32">
        <v>0</v>
      </c>
      <c r="G34" s="32">
        <v>0</v>
      </c>
      <c r="H34" s="32">
        <v>0</v>
      </c>
      <c r="I34" s="32">
        <v>0</v>
      </c>
      <c r="J34" s="32">
        <v>0</v>
      </c>
      <c r="K34" s="32">
        <v>0</v>
      </c>
      <c r="L34" s="32">
        <v>0</v>
      </c>
      <c r="M34" s="32">
        <v>0</v>
      </c>
    </row>
    <row r="35" spans="1:13" ht="18" customHeight="1">
      <c r="A35" s="39" t="s">
        <v>150</v>
      </c>
      <c r="B35" s="28" t="s">
        <v>151</v>
      </c>
      <c r="C35" s="32">
        <v>30000000</v>
      </c>
      <c r="D35" s="32">
        <v>0</v>
      </c>
      <c r="E35" s="32">
        <v>0</v>
      </c>
      <c r="F35" s="32">
        <v>0</v>
      </c>
      <c r="G35" s="32">
        <v>0</v>
      </c>
      <c r="H35" s="32">
        <v>30000000</v>
      </c>
      <c r="I35" s="32">
        <v>0</v>
      </c>
      <c r="J35" s="32">
        <v>0</v>
      </c>
      <c r="K35" s="32">
        <v>0</v>
      </c>
      <c r="L35" s="32">
        <v>0</v>
      </c>
      <c r="M35" s="32">
        <v>0</v>
      </c>
    </row>
    <row r="36" spans="1:13" ht="18" customHeight="1">
      <c r="A36" s="39" t="s">
        <v>152</v>
      </c>
      <c r="B36" s="28" t="s">
        <v>151</v>
      </c>
      <c r="C36" s="32">
        <v>500000</v>
      </c>
      <c r="D36" s="32">
        <v>0</v>
      </c>
      <c r="E36" s="32">
        <v>0</v>
      </c>
      <c r="F36" s="32">
        <v>0</v>
      </c>
      <c r="G36" s="32">
        <v>0</v>
      </c>
      <c r="H36" s="32">
        <v>500000</v>
      </c>
      <c r="I36" s="32">
        <v>0</v>
      </c>
      <c r="J36" s="32">
        <v>0</v>
      </c>
      <c r="K36" s="32">
        <v>0</v>
      </c>
      <c r="L36" s="32">
        <v>0</v>
      </c>
      <c r="M36" s="32">
        <v>0</v>
      </c>
    </row>
    <row r="37" spans="1:13" ht="18" customHeight="1">
      <c r="A37" s="39" t="s">
        <v>153</v>
      </c>
      <c r="B37" s="28" t="s">
        <v>129</v>
      </c>
      <c r="C37" s="32">
        <v>5420000</v>
      </c>
      <c r="D37" s="32">
        <v>5420000</v>
      </c>
      <c r="E37" s="32">
        <v>0</v>
      </c>
      <c r="F37" s="32">
        <v>0</v>
      </c>
      <c r="G37" s="32">
        <v>0</v>
      </c>
      <c r="H37" s="32">
        <v>0</v>
      </c>
      <c r="I37" s="32">
        <v>0</v>
      </c>
      <c r="J37" s="32">
        <v>0</v>
      </c>
      <c r="K37" s="32">
        <v>0</v>
      </c>
      <c r="L37" s="32">
        <v>0</v>
      </c>
      <c r="M37" s="32">
        <v>0</v>
      </c>
    </row>
    <row r="38" spans="1:13" ht="18" customHeight="1">
      <c r="A38" s="39" t="s">
        <v>154</v>
      </c>
      <c r="B38" s="28" t="s">
        <v>151</v>
      </c>
      <c r="C38" s="32">
        <v>1000000</v>
      </c>
      <c r="D38" s="32">
        <v>0</v>
      </c>
      <c r="E38" s="32">
        <v>0</v>
      </c>
      <c r="F38" s="32">
        <v>0</v>
      </c>
      <c r="G38" s="32">
        <v>0</v>
      </c>
      <c r="H38" s="32">
        <v>1000000</v>
      </c>
      <c r="I38" s="32">
        <v>0</v>
      </c>
      <c r="J38" s="32">
        <v>0</v>
      </c>
      <c r="K38" s="32">
        <v>0</v>
      </c>
      <c r="L38" s="32">
        <v>0</v>
      </c>
      <c r="M38" s="32">
        <v>0</v>
      </c>
    </row>
    <row r="39" spans="1:13" ht="18" customHeight="1">
      <c r="A39" s="39" t="s">
        <v>155</v>
      </c>
      <c r="B39" s="28" t="s">
        <v>129</v>
      </c>
      <c r="C39" s="32">
        <v>450000</v>
      </c>
      <c r="D39" s="32">
        <v>450000</v>
      </c>
      <c r="E39" s="32">
        <v>0</v>
      </c>
      <c r="F39" s="32">
        <v>0</v>
      </c>
      <c r="G39" s="32">
        <v>0</v>
      </c>
      <c r="H39" s="32">
        <v>0</v>
      </c>
      <c r="I39" s="32">
        <v>0</v>
      </c>
      <c r="J39" s="32">
        <v>0</v>
      </c>
      <c r="K39" s="32">
        <v>0</v>
      </c>
      <c r="L39" s="32">
        <v>0</v>
      </c>
      <c r="M39" s="32">
        <v>0</v>
      </c>
    </row>
    <row r="40" spans="1:13" ht="18" customHeight="1">
      <c r="A40" s="39" t="s">
        <v>156</v>
      </c>
      <c r="B40" s="28" t="s">
        <v>129</v>
      </c>
      <c r="C40" s="32">
        <v>1400000</v>
      </c>
      <c r="D40" s="32">
        <v>1400000</v>
      </c>
      <c r="E40" s="32">
        <v>0</v>
      </c>
      <c r="F40" s="32">
        <v>0</v>
      </c>
      <c r="G40" s="32">
        <v>0</v>
      </c>
      <c r="H40" s="32">
        <v>0</v>
      </c>
      <c r="I40" s="32">
        <v>0</v>
      </c>
      <c r="J40" s="32">
        <v>0</v>
      </c>
      <c r="K40" s="32">
        <v>0</v>
      </c>
      <c r="L40" s="32">
        <v>0</v>
      </c>
      <c r="M40" s="32">
        <v>0</v>
      </c>
    </row>
    <row r="41" spans="1:13" ht="18" customHeight="1">
      <c r="A41" s="39" t="s">
        <v>157</v>
      </c>
      <c r="B41" s="28" t="s">
        <v>129</v>
      </c>
      <c r="C41" s="32">
        <v>400000</v>
      </c>
      <c r="D41" s="32">
        <v>400000</v>
      </c>
      <c r="E41" s="32">
        <v>0</v>
      </c>
      <c r="F41" s="32">
        <v>0</v>
      </c>
      <c r="G41" s="32">
        <v>0</v>
      </c>
      <c r="H41" s="32">
        <v>0</v>
      </c>
      <c r="I41" s="32">
        <v>0</v>
      </c>
      <c r="J41" s="32">
        <v>0</v>
      </c>
      <c r="K41" s="32">
        <v>0</v>
      </c>
      <c r="L41" s="32">
        <v>0</v>
      </c>
      <c r="M41" s="32">
        <v>0</v>
      </c>
    </row>
    <row r="42" spans="1:13" ht="18" customHeight="1">
      <c r="A42" s="39" t="s">
        <v>158</v>
      </c>
      <c r="B42" s="28" t="s">
        <v>129</v>
      </c>
      <c r="C42" s="32">
        <v>400000</v>
      </c>
      <c r="D42" s="32">
        <v>400000</v>
      </c>
      <c r="E42" s="32">
        <v>0</v>
      </c>
      <c r="F42" s="32">
        <v>0</v>
      </c>
      <c r="G42" s="32">
        <v>0</v>
      </c>
      <c r="H42" s="32">
        <v>0</v>
      </c>
      <c r="I42" s="32">
        <v>0</v>
      </c>
      <c r="J42" s="32">
        <v>0</v>
      </c>
      <c r="K42" s="32">
        <v>0</v>
      </c>
      <c r="L42" s="32">
        <v>0</v>
      </c>
      <c r="M42" s="32">
        <v>0</v>
      </c>
    </row>
    <row r="43" spans="1:13" ht="18" customHeight="1">
      <c r="A43" s="39" t="s">
        <v>159</v>
      </c>
      <c r="B43" s="28" t="s">
        <v>134</v>
      </c>
      <c r="C43" s="32">
        <v>300000</v>
      </c>
      <c r="D43" s="32">
        <v>300000</v>
      </c>
      <c r="E43" s="32">
        <v>0</v>
      </c>
      <c r="F43" s="32">
        <v>0</v>
      </c>
      <c r="G43" s="32">
        <v>0</v>
      </c>
      <c r="H43" s="32">
        <v>0</v>
      </c>
      <c r="I43" s="32">
        <v>0</v>
      </c>
      <c r="J43" s="32">
        <v>0</v>
      </c>
      <c r="K43" s="32">
        <v>0</v>
      </c>
      <c r="L43" s="32">
        <v>0</v>
      </c>
      <c r="M43" s="32">
        <v>0</v>
      </c>
    </row>
    <row r="44" spans="1:13" ht="18" customHeight="1">
      <c r="A44" s="39" t="s">
        <v>160</v>
      </c>
      <c r="B44" s="28" t="s">
        <v>151</v>
      </c>
      <c r="C44" s="32">
        <v>20000000</v>
      </c>
      <c r="D44" s="32">
        <v>0</v>
      </c>
      <c r="E44" s="32">
        <v>0</v>
      </c>
      <c r="F44" s="32">
        <v>0</v>
      </c>
      <c r="G44" s="32">
        <v>0</v>
      </c>
      <c r="H44" s="32">
        <v>20000000</v>
      </c>
      <c r="I44" s="32">
        <v>0</v>
      </c>
      <c r="J44" s="32">
        <v>0</v>
      </c>
      <c r="K44" s="32">
        <v>0</v>
      </c>
      <c r="L44" s="32">
        <v>0</v>
      </c>
      <c r="M44" s="32">
        <v>0</v>
      </c>
    </row>
    <row r="45" spans="1:13" ht="18" customHeight="1">
      <c r="A45" s="39" t="s">
        <v>161</v>
      </c>
      <c r="B45" s="28" t="s">
        <v>151</v>
      </c>
      <c r="C45" s="32">
        <v>23000000</v>
      </c>
      <c r="D45" s="32">
        <v>0</v>
      </c>
      <c r="E45" s="32">
        <v>0</v>
      </c>
      <c r="F45" s="32">
        <v>0</v>
      </c>
      <c r="G45" s="32">
        <v>0</v>
      </c>
      <c r="H45" s="32">
        <v>23000000</v>
      </c>
      <c r="I45" s="32">
        <v>0</v>
      </c>
      <c r="J45" s="32">
        <v>0</v>
      </c>
      <c r="K45" s="32">
        <v>0</v>
      </c>
      <c r="L45" s="32">
        <v>0</v>
      </c>
      <c r="M45" s="32">
        <v>0</v>
      </c>
    </row>
    <row r="46" spans="1:13" ht="18" customHeight="1">
      <c r="A46" s="39" t="s">
        <v>162</v>
      </c>
      <c r="B46" s="28" t="s">
        <v>129</v>
      </c>
      <c r="C46" s="32">
        <v>950000</v>
      </c>
      <c r="D46" s="32">
        <v>950000</v>
      </c>
      <c r="E46" s="32">
        <v>0</v>
      </c>
      <c r="F46" s="32">
        <v>0</v>
      </c>
      <c r="G46" s="32">
        <v>0</v>
      </c>
      <c r="H46" s="32">
        <v>0</v>
      </c>
      <c r="I46" s="32">
        <v>0</v>
      </c>
      <c r="J46" s="32">
        <v>0</v>
      </c>
      <c r="K46" s="32">
        <v>0</v>
      </c>
      <c r="L46" s="32">
        <v>0</v>
      </c>
      <c r="M46" s="32">
        <v>0</v>
      </c>
    </row>
    <row r="47" spans="1:13" ht="18" customHeight="1">
      <c r="A47" s="39" t="s">
        <v>163</v>
      </c>
      <c r="B47" s="28" t="s">
        <v>151</v>
      </c>
      <c r="C47" s="32">
        <v>10000000</v>
      </c>
      <c r="D47" s="32">
        <v>0</v>
      </c>
      <c r="E47" s="32">
        <v>0</v>
      </c>
      <c r="F47" s="32">
        <v>0</v>
      </c>
      <c r="G47" s="32">
        <v>0</v>
      </c>
      <c r="H47" s="32">
        <v>10000000</v>
      </c>
      <c r="I47" s="32">
        <v>0</v>
      </c>
      <c r="J47" s="32">
        <v>0</v>
      </c>
      <c r="K47" s="32">
        <v>0</v>
      </c>
      <c r="L47" s="32">
        <v>0</v>
      </c>
      <c r="M47" s="32">
        <v>0</v>
      </c>
    </row>
    <row r="48" spans="1:13" ht="18" customHeight="1">
      <c r="A48" s="39" t="s">
        <v>164</v>
      </c>
      <c r="B48" s="28" t="s">
        <v>165</v>
      </c>
      <c r="C48" s="32">
        <v>500000</v>
      </c>
      <c r="D48" s="32">
        <v>0</v>
      </c>
      <c r="E48" s="32">
        <v>0</v>
      </c>
      <c r="F48" s="32">
        <v>500000</v>
      </c>
      <c r="G48" s="32">
        <v>0</v>
      </c>
      <c r="H48" s="32">
        <v>0</v>
      </c>
      <c r="I48" s="32">
        <v>0</v>
      </c>
      <c r="J48" s="32">
        <v>0</v>
      </c>
      <c r="K48" s="32">
        <v>0</v>
      </c>
      <c r="L48" s="32">
        <v>0</v>
      </c>
      <c r="M48" s="32">
        <v>0</v>
      </c>
    </row>
    <row r="49" spans="1:13" ht="18" customHeight="1">
      <c r="A49" s="39" t="s">
        <v>164</v>
      </c>
      <c r="B49" s="28" t="s">
        <v>129</v>
      </c>
      <c r="C49" s="32">
        <v>2100000</v>
      </c>
      <c r="D49" s="32">
        <v>2100000</v>
      </c>
      <c r="E49" s="32">
        <v>0</v>
      </c>
      <c r="F49" s="32">
        <v>0</v>
      </c>
      <c r="G49" s="32">
        <v>0</v>
      </c>
      <c r="H49" s="32">
        <v>0</v>
      </c>
      <c r="I49" s="32">
        <v>0</v>
      </c>
      <c r="J49" s="32">
        <v>0</v>
      </c>
      <c r="K49" s="32">
        <v>0</v>
      </c>
      <c r="L49" s="32">
        <v>0</v>
      </c>
      <c r="M49" s="32">
        <v>0</v>
      </c>
    </row>
    <row r="50" spans="1:13" ht="18" customHeight="1">
      <c r="A50" s="39" t="s">
        <v>166</v>
      </c>
      <c r="B50" s="28" t="s">
        <v>129</v>
      </c>
      <c r="C50" s="32">
        <v>400000</v>
      </c>
      <c r="D50" s="32">
        <v>400000</v>
      </c>
      <c r="E50" s="32">
        <v>0</v>
      </c>
      <c r="F50" s="32">
        <v>0</v>
      </c>
      <c r="G50" s="32">
        <v>0</v>
      </c>
      <c r="H50" s="32">
        <v>0</v>
      </c>
      <c r="I50" s="32">
        <v>0</v>
      </c>
      <c r="J50" s="32">
        <v>0</v>
      </c>
      <c r="K50" s="32">
        <v>0</v>
      </c>
      <c r="L50" s="32">
        <v>0</v>
      </c>
      <c r="M50" s="32">
        <v>0</v>
      </c>
    </row>
    <row r="51" spans="1:13" ht="18" customHeight="1">
      <c r="A51" s="39" t="s">
        <v>167</v>
      </c>
      <c r="B51" s="28" t="s">
        <v>151</v>
      </c>
      <c r="C51" s="32">
        <v>5000000</v>
      </c>
      <c r="D51" s="32">
        <v>0</v>
      </c>
      <c r="E51" s="32">
        <v>0</v>
      </c>
      <c r="F51" s="32">
        <v>0</v>
      </c>
      <c r="G51" s="32">
        <v>0</v>
      </c>
      <c r="H51" s="32">
        <v>5000000</v>
      </c>
      <c r="I51" s="32">
        <v>0</v>
      </c>
      <c r="J51" s="32">
        <v>0</v>
      </c>
      <c r="K51" s="32">
        <v>0</v>
      </c>
      <c r="L51" s="32">
        <v>0</v>
      </c>
      <c r="M51" s="32">
        <v>0</v>
      </c>
    </row>
    <row r="52" spans="1:13" ht="18" customHeight="1">
      <c r="A52" s="39" t="s">
        <v>168</v>
      </c>
      <c r="B52" s="28"/>
      <c r="C52" s="32">
        <v>95000</v>
      </c>
      <c r="D52" s="32">
        <v>95000</v>
      </c>
      <c r="E52" s="32">
        <v>0</v>
      </c>
      <c r="F52" s="32">
        <v>0</v>
      </c>
      <c r="G52" s="32">
        <v>0</v>
      </c>
      <c r="H52" s="32">
        <v>0</v>
      </c>
      <c r="I52" s="32">
        <v>0</v>
      </c>
      <c r="J52" s="32">
        <v>0</v>
      </c>
      <c r="K52" s="32">
        <v>0</v>
      </c>
      <c r="L52" s="32">
        <v>0</v>
      </c>
      <c r="M52" s="32">
        <v>0</v>
      </c>
    </row>
    <row r="53" spans="1:13" ht="18" customHeight="1">
      <c r="A53" s="39" t="s">
        <v>169</v>
      </c>
      <c r="B53" s="28" t="s">
        <v>129</v>
      </c>
      <c r="C53" s="32">
        <v>95000</v>
      </c>
      <c r="D53" s="32">
        <v>95000</v>
      </c>
      <c r="E53" s="32">
        <v>0</v>
      </c>
      <c r="F53" s="32">
        <v>0</v>
      </c>
      <c r="G53" s="32">
        <v>0</v>
      </c>
      <c r="H53" s="32">
        <v>0</v>
      </c>
      <c r="I53" s="32">
        <v>0</v>
      </c>
      <c r="J53" s="32">
        <v>0</v>
      </c>
      <c r="K53" s="32">
        <v>0</v>
      </c>
      <c r="L53" s="32">
        <v>0</v>
      </c>
      <c r="M53" s="32">
        <v>0</v>
      </c>
    </row>
    <row r="54" spans="1:13" ht="18" customHeight="1">
      <c r="A54" s="39" t="s">
        <v>170</v>
      </c>
      <c r="B54" s="28"/>
      <c r="C54" s="32">
        <v>89173811.040000007</v>
      </c>
      <c r="D54" s="32">
        <v>25473811.039999999</v>
      </c>
      <c r="E54" s="32">
        <v>0</v>
      </c>
      <c r="F54" s="32">
        <v>0</v>
      </c>
      <c r="G54" s="32">
        <v>8400000</v>
      </c>
      <c r="H54" s="32">
        <v>55300000</v>
      </c>
      <c r="I54" s="32">
        <v>0</v>
      </c>
      <c r="J54" s="32">
        <v>0</v>
      </c>
      <c r="K54" s="32">
        <v>0</v>
      </c>
      <c r="L54" s="32">
        <v>0</v>
      </c>
      <c r="M54" s="32">
        <v>0</v>
      </c>
    </row>
    <row r="55" spans="1:13" ht="18" customHeight="1">
      <c r="A55" s="39" t="s">
        <v>123</v>
      </c>
      <c r="B55" s="28"/>
      <c r="C55" s="32">
        <v>4213811.04</v>
      </c>
      <c r="D55" s="32">
        <v>4213811.04</v>
      </c>
      <c r="E55" s="32">
        <v>0</v>
      </c>
      <c r="F55" s="32">
        <v>0</v>
      </c>
      <c r="G55" s="32">
        <v>0</v>
      </c>
      <c r="H55" s="32">
        <v>0</v>
      </c>
      <c r="I55" s="32">
        <v>0</v>
      </c>
      <c r="J55" s="32">
        <v>0</v>
      </c>
      <c r="K55" s="32">
        <v>0</v>
      </c>
      <c r="L55" s="32">
        <v>0</v>
      </c>
      <c r="M55" s="32">
        <v>0</v>
      </c>
    </row>
    <row r="56" spans="1:13" ht="18" customHeight="1">
      <c r="A56" s="39" t="s">
        <v>124</v>
      </c>
      <c r="B56" s="28"/>
      <c r="C56" s="32">
        <v>3408821.04</v>
      </c>
      <c r="D56" s="32">
        <v>3408821.04</v>
      </c>
      <c r="E56" s="32">
        <v>0</v>
      </c>
      <c r="F56" s="32">
        <v>0</v>
      </c>
      <c r="G56" s="32">
        <v>0</v>
      </c>
      <c r="H56" s="32">
        <v>0</v>
      </c>
      <c r="I56" s="32">
        <v>0</v>
      </c>
      <c r="J56" s="32">
        <v>0</v>
      </c>
      <c r="K56" s="32">
        <v>0</v>
      </c>
      <c r="L56" s="32">
        <v>0</v>
      </c>
      <c r="M56" s="32">
        <v>0</v>
      </c>
    </row>
    <row r="57" spans="1:13" ht="18" customHeight="1">
      <c r="A57" s="39" t="s">
        <v>125</v>
      </c>
      <c r="B57" s="28" t="s">
        <v>126</v>
      </c>
      <c r="C57" s="32">
        <v>221679.35999999999</v>
      </c>
      <c r="D57" s="32">
        <v>221679.35999999999</v>
      </c>
      <c r="E57" s="32">
        <v>0</v>
      </c>
      <c r="F57" s="32">
        <v>0</v>
      </c>
      <c r="G57" s="32">
        <v>0</v>
      </c>
      <c r="H57" s="32">
        <v>0</v>
      </c>
      <c r="I57" s="32">
        <v>0</v>
      </c>
      <c r="J57" s="32">
        <v>0</v>
      </c>
      <c r="K57" s="32">
        <v>0</v>
      </c>
      <c r="L57" s="32">
        <v>0</v>
      </c>
      <c r="M57" s="32">
        <v>0</v>
      </c>
    </row>
    <row r="58" spans="1:13" ht="18" customHeight="1">
      <c r="A58" s="39" t="s">
        <v>125</v>
      </c>
      <c r="B58" s="28" t="s">
        <v>127</v>
      </c>
      <c r="C58" s="32">
        <v>110839.67999999999</v>
      </c>
      <c r="D58" s="32">
        <v>110839.67999999999</v>
      </c>
      <c r="E58" s="32">
        <v>0</v>
      </c>
      <c r="F58" s="32">
        <v>0</v>
      </c>
      <c r="G58" s="32">
        <v>0</v>
      </c>
      <c r="H58" s="32">
        <v>0</v>
      </c>
      <c r="I58" s="32">
        <v>0</v>
      </c>
      <c r="J58" s="32">
        <v>0</v>
      </c>
      <c r="K58" s="32">
        <v>0</v>
      </c>
      <c r="L58" s="32">
        <v>0</v>
      </c>
      <c r="M58" s="32">
        <v>0</v>
      </c>
    </row>
    <row r="59" spans="1:13" ht="18" customHeight="1">
      <c r="A59" s="39" t="s">
        <v>125</v>
      </c>
      <c r="B59" s="28" t="s">
        <v>134</v>
      </c>
      <c r="C59" s="32">
        <v>3076302</v>
      </c>
      <c r="D59" s="32">
        <v>3076302</v>
      </c>
      <c r="E59" s="32">
        <v>0</v>
      </c>
      <c r="F59" s="32">
        <v>0</v>
      </c>
      <c r="G59" s="32">
        <v>0</v>
      </c>
      <c r="H59" s="32">
        <v>0</v>
      </c>
      <c r="I59" s="32">
        <v>0</v>
      </c>
      <c r="J59" s="32">
        <v>0</v>
      </c>
      <c r="K59" s="32">
        <v>0</v>
      </c>
      <c r="L59" s="32">
        <v>0</v>
      </c>
      <c r="M59" s="32">
        <v>0</v>
      </c>
    </row>
    <row r="60" spans="1:13" ht="18" customHeight="1">
      <c r="A60" s="39" t="s">
        <v>130</v>
      </c>
      <c r="B60" s="28"/>
      <c r="C60" s="32">
        <v>767800</v>
      </c>
      <c r="D60" s="32">
        <v>767800</v>
      </c>
      <c r="E60" s="32">
        <v>0</v>
      </c>
      <c r="F60" s="32">
        <v>0</v>
      </c>
      <c r="G60" s="32">
        <v>0</v>
      </c>
      <c r="H60" s="32">
        <v>0</v>
      </c>
      <c r="I60" s="32">
        <v>0</v>
      </c>
      <c r="J60" s="32">
        <v>0</v>
      </c>
      <c r="K60" s="32">
        <v>0</v>
      </c>
      <c r="L60" s="32">
        <v>0</v>
      </c>
      <c r="M60" s="32">
        <v>0</v>
      </c>
    </row>
    <row r="61" spans="1:13" ht="18" customHeight="1">
      <c r="A61" s="39" t="s">
        <v>131</v>
      </c>
      <c r="B61" s="28" t="s">
        <v>134</v>
      </c>
      <c r="C61" s="32">
        <v>767800</v>
      </c>
      <c r="D61" s="32">
        <v>767800</v>
      </c>
      <c r="E61" s="32">
        <v>0</v>
      </c>
      <c r="F61" s="32">
        <v>0</v>
      </c>
      <c r="G61" s="32">
        <v>0</v>
      </c>
      <c r="H61" s="32">
        <v>0</v>
      </c>
      <c r="I61" s="32">
        <v>0</v>
      </c>
      <c r="J61" s="32">
        <v>0</v>
      </c>
      <c r="K61" s="32">
        <v>0</v>
      </c>
      <c r="L61" s="32">
        <v>0</v>
      </c>
      <c r="M61" s="32">
        <v>0</v>
      </c>
    </row>
    <row r="62" spans="1:13" ht="18" customHeight="1">
      <c r="A62" s="39" t="s">
        <v>132</v>
      </c>
      <c r="B62" s="28"/>
      <c r="C62" s="32">
        <v>37190</v>
      </c>
      <c r="D62" s="32">
        <v>37190</v>
      </c>
      <c r="E62" s="32">
        <v>0</v>
      </c>
      <c r="F62" s="32">
        <v>0</v>
      </c>
      <c r="G62" s="32">
        <v>0</v>
      </c>
      <c r="H62" s="32">
        <v>0</v>
      </c>
      <c r="I62" s="32">
        <v>0</v>
      </c>
      <c r="J62" s="32">
        <v>0</v>
      </c>
      <c r="K62" s="32">
        <v>0</v>
      </c>
      <c r="L62" s="32">
        <v>0</v>
      </c>
      <c r="M62" s="32">
        <v>0</v>
      </c>
    </row>
    <row r="63" spans="1:13" ht="18" customHeight="1">
      <c r="A63" s="39" t="s">
        <v>133</v>
      </c>
      <c r="B63" s="28" t="s">
        <v>134</v>
      </c>
      <c r="C63" s="32">
        <v>37190</v>
      </c>
      <c r="D63" s="32">
        <v>37190</v>
      </c>
      <c r="E63" s="32">
        <v>0</v>
      </c>
      <c r="F63" s="32">
        <v>0</v>
      </c>
      <c r="G63" s="32">
        <v>0</v>
      </c>
      <c r="H63" s="32">
        <v>0</v>
      </c>
      <c r="I63" s="32">
        <v>0</v>
      </c>
      <c r="J63" s="32">
        <v>0</v>
      </c>
      <c r="K63" s="32">
        <v>0</v>
      </c>
      <c r="L63" s="32">
        <v>0</v>
      </c>
      <c r="M63" s="32">
        <v>0</v>
      </c>
    </row>
    <row r="64" spans="1:13" ht="18" customHeight="1">
      <c r="A64" s="39" t="s">
        <v>135</v>
      </c>
      <c r="B64" s="28"/>
      <c r="C64" s="32">
        <v>84960000</v>
      </c>
      <c r="D64" s="32">
        <v>21260000</v>
      </c>
      <c r="E64" s="32">
        <v>0</v>
      </c>
      <c r="F64" s="32">
        <v>0</v>
      </c>
      <c r="G64" s="32">
        <v>8400000</v>
      </c>
      <c r="H64" s="32">
        <v>55300000</v>
      </c>
      <c r="I64" s="32">
        <v>0</v>
      </c>
      <c r="J64" s="32">
        <v>0</v>
      </c>
      <c r="K64" s="32">
        <v>0</v>
      </c>
      <c r="L64" s="32">
        <v>0</v>
      </c>
      <c r="M64" s="32">
        <v>0</v>
      </c>
    </row>
    <row r="65" spans="1:13" ht="18" customHeight="1">
      <c r="A65" s="39" t="s">
        <v>136</v>
      </c>
      <c r="B65" s="28"/>
      <c r="C65" s="32">
        <v>79350000</v>
      </c>
      <c r="D65" s="32">
        <v>21150000</v>
      </c>
      <c r="E65" s="32">
        <v>0</v>
      </c>
      <c r="F65" s="32">
        <v>0</v>
      </c>
      <c r="G65" s="32">
        <v>8400000</v>
      </c>
      <c r="H65" s="32">
        <v>49800000</v>
      </c>
      <c r="I65" s="32">
        <v>0</v>
      </c>
      <c r="J65" s="32">
        <v>0</v>
      </c>
      <c r="K65" s="32">
        <v>0</v>
      </c>
      <c r="L65" s="32">
        <v>0</v>
      </c>
      <c r="M65" s="32">
        <v>0</v>
      </c>
    </row>
    <row r="66" spans="1:13" ht="18" customHeight="1">
      <c r="A66" s="39" t="s">
        <v>141</v>
      </c>
      <c r="B66" s="28" t="s">
        <v>134</v>
      </c>
      <c r="C66" s="32">
        <v>190000</v>
      </c>
      <c r="D66" s="32">
        <v>190000</v>
      </c>
      <c r="E66" s="32">
        <v>0</v>
      </c>
      <c r="F66" s="32">
        <v>0</v>
      </c>
      <c r="G66" s="32">
        <v>0</v>
      </c>
      <c r="H66" s="32">
        <v>0</v>
      </c>
      <c r="I66" s="32">
        <v>0</v>
      </c>
      <c r="J66" s="32">
        <v>0</v>
      </c>
      <c r="K66" s="32">
        <v>0</v>
      </c>
      <c r="L66" s="32">
        <v>0</v>
      </c>
      <c r="M66" s="32">
        <v>0</v>
      </c>
    </row>
    <row r="67" spans="1:13" ht="18" customHeight="1">
      <c r="A67" s="39" t="s">
        <v>171</v>
      </c>
      <c r="B67" s="28" t="s">
        <v>134</v>
      </c>
      <c r="C67" s="32">
        <v>1230000</v>
      </c>
      <c r="D67" s="32">
        <v>1230000</v>
      </c>
      <c r="E67" s="32">
        <v>0</v>
      </c>
      <c r="F67" s="32">
        <v>0</v>
      </c>
      <c r="G67" s="32">
        <v>0</v>
      </c>
      <c r="H67" s="32">
        <v>0</v>
      </c>
      <c r="I67" s="32">
        <v>0</v>
      </c>
      <c r="J67" s="32">
        <v>0</v>
      </c>
      <c r="K67" s="32">
        <v>0</v>
      </c>
      <c r="L67" s="32">
        <v>0</v>
      </c>
      <c r="M67" s="32">
        <v>0</v>
      </c>
    </row>
    <row r="68" spans="1:13" ht="18" customHeight="1">
      <c r="A68" s="39" t="s">
        <v>172</v>
      </c>
      <c r="B68" s="28" t="s">
        <v>151</v>
      </c>
      <c r="C68" s="32">
        <v>49800000</v>
      </c>
      <c r="D68" s="32">
        <v>0</v>
      </c>
      <c r="E68" s="32">
        <v>0</v>
      </c>
      <c r="F68" s="32">
        <v>0</v>
      </c>
      <c r="G68" s="32">
        <v>0</v>
      </c>
      <c r="H68" s="32">
        <v>49800000</v>
      </c>
      <c r="I68" s="32">
        <v>0</v>
      </c>
      <c r="J68" s="32">
        <v>0</v>
      </c>
      <c r="K68" s="32">
        <v>0</v>
      </c>
      <c r="L68" s="32">
        <v>0</v>
      </c>
      <c r="M68" s="32">
        <v>0</v>
      </c>
    </row>
    <row r="69" spans="1:13" ht="18" customHeight="1">
      <c r="A69" s="39" t="s">
        <v>172</v>
      </c>
      <c r="B69" s="28" t="s">
        <v>134</v>
      </c>
      <c r="C69" s="32">
        <v>12200000</v>
      </c>
      <c r="D69" s="32">
        <v>4500000</v>
      </c>
      <c r="E69" s="32">
        <v>0</v>
      </c>
      <c r="F69" s="32">
        <v>0</v>
      </c>
      <c r="G69" s="32">
        <v>7700000</v>
      </c>
      <c r="H69" s="32">
        <v>0</v>
      </c>
      <c r="I69" s="32">
        <v>0</v>
      </c>
      <c r="J69" s="32">
        <v>0</v>
      </c>
      <c r="K69" s="32">
        <v>0</v>
      </c>
      <c r="L69" s="32">
        <v>0</v>
      </c>
      <c r="M69" s="32">
        <v>0</v>
      </c>
    </row>
    <row r="70" spans="1:13" ht="18" customHeight="1">
      <c r="A70" s="39" t="s">
        <v>173</v>
      </c>
      <c r="B70" s="28" t="s">
        <v>134</v>
      </c>
      <c r="C70" s="32">
        <v>9250000</v>
      </c>
      <c r="D70" s="32">
        <v>9250000</v>
      </c>
      <c r="E70" s="32">
        <v>0</v>
      </c>
      <c r="F70" s="32">
        <v>0</v>
      </c>
      <c r="G70" s="32">
        <v>0</v>
      </c>
      <c r="H70" s="32">
        <v>0</v>
      </c>
      <c r="I70" s="32">
        <v>0</v>
      </c>
      <c r="J70" s="32">
        <v>0</v>
      </c>
      <c r="K70" s="32">
        <v>0</v>
      </c>
      <c r="L70" s="32">
        <v>0</v>
      </c>
      <c r="M70" s="32">
        <v>0</v>
      </c>
    </row>
    <row r="71" spans="1:13" ht="18" customHeight="1">
      <c r="A71" s="39" t="s">
        <v>174</v>
      </c>
      <c r="B71" s="28" t="s">
        <v>134</v>
      </c>
      <c r="C71" s="32">
        <v>700000</v>
      </c>
      <c r="D71" s="32">
        <v>0</v>
      </c>
      <c r="E71" s="32">
        <v>0</v>
      </c>
      <c r="F71" s="32">
        <v>0</v>
      </c>
      <c r="G71" s="32">
        <v>700000</v>
      </c>
      <c r="H71" s="32">
        <v>0</v>
      </c>
      <c r="I71" s="32">
        <v>0</v>
      </c>
      <c r="J71" s="32">
        <v>0</v>
      </c>
      <c r="K71" s="32">
        <v>0</v>
      </c>
      <c r="L71" s="32">
        <v>0</v>
      </c>
      <c r="M71" s="32">
        <v>0</v>
      </c>
    </row>
    <row r="72" spans="1:13" ht="18" customHeight="1">
      <c r="A72" s="39" t="s">
        <v>175</v>
      </c>
      <c r="B72" s="28" t="s">
        <v>134</v>
      </c>
      <c r="C72" s="32">
        <v>5580000</v>
      </c>
      <c r="D72" s="32">
        <v>5580000</v>
      </c>
      <c r="E72" s="32">
        <v>0</v>
      </c>
      <c r="F72" s="32">
        <v>0</v>
      </c>
      <c r="G72" s="32">
        <v>0</v>
      </c>
      <c r="H72" s="32">
        <v>0</v>
      </c>
      <c r="I72" s="32">
        <v>0</v>
      </c>
      <c r="J72" s="32">
        <v>0</v>
      </c>
      <c r="K72" s="32">
        <v>0</v>
      </c>
      <c r="L72" s="32">
        <v>0</v>
      </c>
      <c r="M72" s="32">
        <v>0</v>
      </c>
    </row>
    <row r="73" spans="1:13" ht="18" customHeight="1">
      <c r="A73" s="39" t="s">
        <v>176</v>
      </c>
      <c r="B73" s="28" t="s">
        <v>134</v>
      </c>
      <c r="C73" s="32">
        <v>400000</v>
      </c>
      <c r="D73" s="32">
        <v>400000</v>
      </c>
      <c r="E73" s="32">
        <v>0</v>
      </c>
      <c r="F73" s="32">
        <v>0</v>
      </c>
      <c r="G73" s="32">
        <v>0</v>
      </c>
      <c r="H73" s="32">
        <v>0</v>
      </c>
      <c r="I73" s="32">
        <v>0</v>
      </c>
      <c r="J73" s="32">
        <v>0</v>
      </c>
      <c r="K73" s="32">
        <v>0</v>
      </c>
      <c r="L73" s="32">
        <v>0</v>
      </c>
      <c r="M73" s="32">
        <v>0</v>
      </c>
    </row>
    <row r="74" spans="1:13" ht="18" customHeight="1">
      <c r="A74" s="39" t="s">
        <v>148</v>
      </c>
      <c r="B74" s="28"/>
      <c r="C74" s="32">
        <v>110000</v>
      </c>
      <c r="D74" s="32">
        <v>110000</v>
      </c>
      <c r="E74" s="32">
        <v>0</v>
      </c>
      <c r="F74" s="32">
        <v>0</v>
      </c>
      <c r="G74" s="32">
        <v>0</v>
      </c>
      <c r="H74" s="32">
        <v>0</v>
      </c>
      <c r="I74" s="32">
        <v>0</v>
      </c>
      <c r="J74" s="32">
        <v>0</v>
      </c>
      <c r="K74" s="32">
        <v>0</v>
      </c>
      <c r="L74" s="32">
        <v>0</v>
      </c>
      <c r="M74" s="32">
        <v>0</v>
      </c>
    </row>
    <row r="75" spans="1:13" ht="18" customHeight="1">
      <c r="A75" s="39" t="s">
        <v>177</v>
      </c>
      <c r="B75" s="28" t="s">
        <v>134</v>
      </c>
      <c r="C75" s="32">
        <v>110000</v>
      </c>
      <c r="D75" s="32">
        <v>110000</v>
      </c>
      <c r="E75" s="32">
        <v>0</v>
      </c>
      <c r="F75" s="32">
        <v>0</v>
      </c>
      <c r="G75" s="32">
        <v>0</v>
      </c>
      <c r="H75" s="32">
        <v>0</v>
      </c>
      <c r="I75" s="32">
        <v>0</v>
      </c>
      <c r="J75" s="32">
        <v>0</v>
      </c>
      <c r="K75" s="32">
        <v>0</v>
      </c>
      <c r="L75" s="32">
        <v>0</v>
      </c>
      <c r="M75" s="32">
        <v>0</v>
      </c>
    </row>
    <row r="76" spans="1:13" ht="18" customHeight="1">
      <c r="A76" s="39" t="s">
        <v>168</v>
      </c>
      <c r="B76" s="28"/>
      <c r="C76" s="32">
        <v>5500000</v>
      </c>
      <c r="D76" s="32">
        <v>0</v>
      </c>
      <c r="E76" s="32">
        <v>0</v>
      </c>
      <c r="F76" s="32">
        <v>0</v>
      </c>
      <c r="G76" s="32">
        <v>0</v>
      </c>
      <c r="H76" s="32">
        <v>5500000</v>
      </c>
      <c r="I76" s="32">
        <v>0</v>
      </c>
      <c r="J76" s="32">
        <v>0</v>
      </c>
      <c r="K76" s="32">
        <v>0</v>
      </c>
      <c r="L76" s="32">
        <v>0</v>
      </c>
      <c r="M76" s="32">
        <v>0</v>
      </c>
    </row>
    <row r="77" spans="1:13" ht="18" customHeight="1">
      <c r="A77" s="39" t="s">
        <v>178</v>
      </c>
      <c r="B77" s="28" t="s">
        <v>151</v>
      </c>
      <c r="C77" s="32">
        <v>400000</v>
      </c>
      <c r="D77" s="32">
        <v>0</v>
      </c>
      <c r="E77" s="32">
        <v>0</v>
      </c>
      <c r="F77" s="32">
        <v>0</v>
      </c>
      <c r="G77" s="32">
        <v>0</v>
      </c>
      <c r="H77" s="32">
        <v>400000</v>
      </c>
      <c r="I77" s="32">
        <v>0</v>
      </c>
      <c r="J77" s="32">
        <v>0</v>
      </c>
      <c r="K77" s="32">
        <v>0</v>
      </c>
      <c r="L77" s="32">
        <v>0</v>
      </c>
      <c r="M77" s="32">
        <v>0</v>
      </c>
    </row>
    <row r="78" spans="1:13" ht="18" customHeight="1">
      <c r="A78" s="39" t="s">
        <v>179</v>
      </c>
      <c r="B78" s="28" t="s">
        <v>151</v>
      </c>
      <c r="C78" s="32">
        <v>2200000</v>
      </c>
      <c r="D78" s="32">
        <v>0</v>
      </c>
      <c r="E78" s="32">
        <v>0</v>
      </c>
      <c r="F78" s="32">
        <v>0</v>
      </c>
      <c r="G78" s="32">
        <v>0</v>
      </c>
      <c r="H78" s="32">
        <v>2200000</v>
      </c>
      <c r="I78" s="32">
        <v>0</v>
      </c>
      <c r="J78" s="32">
        <v>0</v>
      </c>
      <c r="K78" s="32">
        <v>0</v>
      </c>
      <c r="L78" s="32">
        <v>0</v>
      </c>
      <c r="M78" s="32">
        <v>0</v>
      </c>
    </row>
    <row r="79" spans="1:13" ht="18" customHeight="1">
      <c r="A79" s="39" t="s">
        <v>180</v>
      </c>
      <c r="B79" s="28" t="s">
        <v>151</v>
      </c>
      <c r="C79" s="32">
        <v>2600000</v>
      </c>
      <c r="D79" s="32">
        <v>0</v>
      </c>
      <c r="E79" s="32">
        <v>0</v>
      </c>
      <c r="F79" s="32">
        <v>0</v>
      </c>
      <c r="G79" s="32">
        <v>0</v>
      </c>
      <c r="H79" s="32">
        <v>2600000</v>
      </c>
      <c r="I79" s="32">
        <v>0</v>
      </c>
      <c r="J79" s="32">
        <v>0</v>
      </c>
      <c r="K79" s="32">
        <v>0</v>
      </c>
      <c r="L79" s="32">
        <v>0</v>
      </c>
      <c r="M79" s="32">
        <v>0</v>
      </c>
    </row>
    <row r="80" spans="1:13" ht="18" customHeight="1">
      <c r="A80" s="39" t="s">
        <v>181</v>
      </c>
      <c r="B80" s="28" t="s">
        <v>151</v>
      </c>
      <c r="C80" s="32">
        <v>200000</v>
      </c>
      <c r="D80" s="32">
        <v>0</v>
      </c>
      <c r="E80" s="32">
        <v>0</v>
      </c>
      <c r="F80" s="32">
        <v>0</v>
      </c>
      <c r="G80" s="32">
        <v>0</v>
      </c>
      <c r="H80" s="32">
        <v>200000</v>
      </c>
      <c r="I80" s="32">
        <v>0</v>
      </c>
      <c r="J80" s="32">
        <v>0</v>
      </c>
      <c r="K80" s="32">
        <v>0</v>
      </c>
      <c r="L80" s="32">
        <v>0</v>
      </c>
      <c r="M80" s="32">
        <v>0</v>
      </c>
    </row>
    <row r="81" spans="1:13" ht="18" customHeight="1">
      <c r="A81" s="39" t="s">
        <v>182</v>
      </c>
      <c r="B81" s="28" t="s">
        <v>151</v>
      </c>
      <c r="C81" s="32">
        <v>100000</v>
      </c>
      <c r="D81" s="32">
        <v>0</v>
      </c>
      <c r="E81" s="32">
        <v>0</v>
      </c>
      <c r="F81" s="32">
        <v>0</v>
      </c>
      <c r="G81" s="32">
        <v>0</v>
      </c>
      <c r="H81" s="32">
        <v>100000</v>
      </c>
      <c r="I81" s="32">
        <v>0</v>
      </c>
      <c r="J81" s="32">
        <v>0</v>
      </c>
      <c r="K81" s="32">
        <v>0</v>
      </c>
      <c r="L81" s="32">
        <v>0</v>
      </c>
      <c r="M81" s="32">
        <v>0</v>
      </c>
    </row>
  </sheetData>
  <mergeCells count="1">
    <mergeCell ref="A1:M2"/>
  </mergeCells>
  <phoneticPr fontId="31"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dimension ref="A1:Q48"/>
  <sheetViews>
    <sheetView workbookViewId="0">
      <selection activeCell="R10" sqref="R10"/>
    </sheetView>
  </sheetViews>
  <sheetFormatPr defaultColWidth="9" defaultRowHeight="14.25"/>
  <cols>
    <col min="1" max="1" width="23.25" customWidth="1"/>
    <col min="9" max="9" width="12.75" customWidth="1"/>
    <col min="10" max="10" width="11.125" customWidth="1"/>
  </cols>
  <sheetData>
    <row r="1" spans="1:17">
      <c r="A1" s="113" t="s">
        <v>317</v>
      </c>
      <c r="B1" s="113"/>
      <c r="C1" s="113"/>
      <c r="D1" s="113"/>
      <c r="E1" s="113"/>
      <c r="F1" s="113"/>
      <c r="G1" s="113"/>
      <c r="H1" s="113"/>
      <c r="I1" s="113"/>
      <c r="J1" s="113"/>
      <c r="K1" s="113"/>
      <c r="L1" s="113"/>
      <c r="M1" s="113"/>
      <c r="N1" s="113"/>
      <c r="O1" s="113"/>
      <c r="P1" s="113"/>
      <c r="Q1" s="113"/>
    </row>
    <row r="2" spans="1:17">
      <c r="A2" s="113"/>
      <c r="B2" s="113"/>
      <c r="C2" s="113"/>
      <c r="D2" s="113"/>
      <c r="E2" s="113"/>
      <c r="F2" s="113"/>
      <c r="G2" s="113"/>
      <c r="H2" s="113"/>
      <c r="I2" s="113"/>
      <c r="J2" s="113"/>
      <c r="K2" s="113"/>
      <c r="L2" s="113"/>
      <c r="M2" s="113"/>
      <c r="N2" s="113"/>
      <c r="O2" s="113"/>
      <c r="P2" s="113"/>
      <c r="Q2" s="113"/>
    </row>
    <row r="3" spans="1:17">
      <c r="A3" s="23"/>
      <c r="B3" s="24"/>
      <c r="C3" s="24"/>
      <c r="D3" s="24"/>
      <c r="E3" s="24"/>
      <c r="F3" s="24"/>
      <c r="G3" s="24"/>
      <c r="H3" s="24"/>
      <c r="I3" s="24"/>
      <c r="J3" s="33"/>
      <c r="K3" s="33"/>
      <c r="L3" s="33"/>
      <c r="M3" s="33"/>
      <c r="N3" s="33"/>
      <c r="O3" s="33"/>
      <c r="P3" s="33"/>
      <c r="Q3" s="34" t="s">
        <v>1</v>
      </c>
    </row>
    <row r="4" spans="1:17" ht="33.75">
      <c r="A4" s="25" t="s">
        <v>183</v>
      </c>
      <c r="B4" s="25" t="s">
        <v>184</v>
      </c>
      <c r="C4" s="25" t="s">
        <v>185</v>
      </c>
      <c r="D4" s="25" t="s">
        <v>186</v>
      </c>
      <c r="E4" s="26" t="s">
        <v>187</v>
      </c>
      <c r="F4" s="25" t="s">
        <v>188</v>
      </c>
      <c r="G4" s="26" t="s">
        <v>189</v>
      </c>
      <c r="H4" s="26" t="s">
        <v>190</v>
      </c>
      <c r="I4" s="25" t="s">
        <v>119</v>
      </c>
      <c r="J4" s="26" t="s">
        <v>107</v>
      </c>
      <c r="K4" s="26" t="s">
        <v>108</v>
      </c>
      <c r="L4" s="26" t="s">
        <v>10</v>
      </c>
      <c r="M4" s="26" t="s">
        <v>12</v>
      </c>
      <c r="N4" s="26" t="s">
        <v>14</v>
      </c>
      <c r="O4" s="26" t="s">
        <v>16</v>
      </c>
      <c r="P4" s="26" t="s">
        <v>29</v>
      </c>
      <c r="Q4" s="26" t="s">
        <v>30</v>
      </c>
    </row>
    <row r="5" spans="1:17" ht="21.95" customHeight="1">
      <c r="A5" s="27" t="s">
        <v>121</v>
      </c>
      <c r="B5" s="28"/>
      <c r="C5" s="28"/>
      <c r="D5" s="28"/>
      <c r="E5" s="28"/>
      <c r="F5" s="28"/>
      <c r="G5" s="28"/>
      <c r="H5" s="28"/>
      <c r="I5" s="32">
        <v>4682720</v>
      </c>
      <c r="J5" s="32">
        <v>4682720</v>
      </c>
      <c r="K5" s="32">
        <v>0</v>
      </c>
      <c r="L5" s="32">
        <v>0</v>
      </c>
      <c r="M5" s="32">
        <v>0</v>
      </c>
      <c r="N5" s="32">
        <v>0</v>
      </c>
      <c r="O5" s="32">
        <v>0</v>
      </c>
      <c r="P5" s="32">
        <v>0</v>
      </c>
      <c r="Q5" s="32">
        <v>0</v>
      </c>
    </row>
    <row r="6" spans="1:17" ht="21.95" customHeight="1">
      <c r="A6" s="27" t="s">
        <v>122</v>
      </c>
      <c r="B6" s="28"/>
      <c r="C6" s="28"/>
      <c r="D6" s="28"/>
      <c r="E6" s="28"/>
      <c r="F6" s="28"/>
      <c r="G6" s="28"/>
      <c r="H6" s="28"/>
      <c r="I6" s="32">
        <v>1187000</v>
      </c>
      <c r="J6" s="32">
        <v>1187000</v>
      </c>
      <c r="K6" s="32">
        <v>0</v>
      </c>
      <c r="L6" s="32">
        <v>0</v>
      </c>
      <c r="M6" s="32">
        <v>0</v>
      </c>
      <c r="N6" s="32">
        <v>0</v>
      </c>
      <c r="O6" s="32">
        <v>0</v>
      </c>
      <c r="P6" s="32">
        <v>0</v>
      </c>
      <c r="Q6" s="32">
        <v>0</v>
      </c>
    </row>
    <row r="7" spans="1:17" ht="21.95" customHeight="1">
      <c r="A7" s="27" t="s">
        <v>191</v>
      </c>
      <c r="B7" s="28"/>
      <c r="C7" s="28"/>
      <c r="D7" s="28"/>
      <c r="E7" s="28"/>
      <c r="F7" s="28"/>
      <c r="G7" s="28"/>
      <c r="H7" s="29"/>
      <c r="I7" s="32">
        <v>600000</v>
      </c>
      <c r="J7" s="32">
        <v>600000</v>
      </c>
      <c r="K7" s="32">
        <v>0</v>
      </c>
      <c r="L7" s="32">
        <v>0</v>
      </c>
      <c r="M7" s="32">
        <v>0</v>
      </c>
      <c r="N7" s="32">
        <v>0</v>
      </c>
      <c r="O7" s="32">
        <v>0</v>
      </c>
      <c r="P7" s="32">
        <v>0</v>
      </c>
      <c r="Q7" s="32">
        <v>0</v>
      </c>
    </row>
    <row r="8" spans="1:17" ht="21.95" customHeight="1">
      <c r="A8" s="27" t="s">
        <v>192</v>
      </c>
      <c r="B8" s="30" t="s">
        <v>193</v>
      </c>
      <c r="C8" s="30" t="s">
        <v>194</v>
      </c>
      <c r="D8" s="31" t="s">
        <v>195</v>
      </c>
      <c r="E8" s="31"/>
      <c r="F8" s="31" t="s">
        <v>196</v>
      </c>
      <c r="G8" s="31" t="s">
        <v>197</v>
      </c>
      <c r="H8" s="32">
        <v>600000</v>
      </c>
      <c r="I8" s="32">
        <v>600000</v>
      </c>
      <c r="J8" s="32">
        <v>600000</v>
      </c>
      <c r="K8" s="32">
        <v>0</v>
      </c>
      <c r="L8" s="32">
        <v>0</v>
      </c>
      <c r="M8" s="32">
        <v>0</v>
      </c>
      <c r="N8" s="32">
        <v>0</v>
      </c>
      <c r="O8" s="32">
        <v>0</v>
      </c>
      <c r="P8" s="32">
        <v>0</v>
      </c>
      <c r="Q8" s="32">
        <v>0</v>
      </c>
    </row>
    <row r="9" spans="1:17" ht="21.95" customHeight="1">
      <c r="A9" s="27" t="s">
        <v>198</v>
      </c>
      <c r="B9" s="28"/>
      <c r="C9" s="28"/>
      <c r="D9" s="28"/>
      <c r="E9" s="28"/>
      <c r="F9" s="28"/>
      <c r="G9" s="28"/>
      <c r="H9" s="29"/>
      <c r="I9" s="32">
        <v>100000</v>
      </c>
      <c r="J9" s="32">
        <v>100000</v>
      </c>
      <c r="K9" s="32">
        <v>0</v>
      </c>
      <c r="L9" s="32">
        <v>0</v>
      </c>
      <c r="M9" s="32">
        <v>0</v>
      </c>
      <c r="N9" s="32">
        <v>0</v>
      </c>
      <c r="O9" s="32">
        <v>0</v>
      </c>
      <c r="P9" s="32">
        <v>0</v>
      </c>
      <c r="Q9" s="32">
        <v>0</v>
      </c>
    </row>
    <row r="10" spans="1:17" ht="21.95" customHeight="1">
      <c r="A10" s="27" t="s">
        <v>199</v>
      </c>
      <c r="B10" s="30" t="s">
        <v>200</v>
      </c>
      <c r="C10" s="30" t="s">
        <v>194</v>
      </c>
      <c r="D10" s="31" t="s">
        <v>195</v>
      </c>
      <c r="E10" s="31"/>
      <c r="F10" s="31" t="s">
        <v>196</v>
      </c>
      <c r="G10" s="31" t="s">
        <v>197</v>
      </c>
      <c r="H10" s="32">
        <v>100000</v>
      </c>
      <c r="I10" s="32">
        <v>100000</v>
      </c>
      <c r="J10" s="32">
        <v>100000</v>
      </c>
      <c r="K10" s="32">
        <v>0</v>
      </c>
      <c r="L10" s="32">
        <v>0</v>
      </c>
      <c r="M10" s="32">
        <v>0</v>
      </c>
      <c r="N10" s="32">
        <v>0</v>
      </c>
      <c r="O10" s="32">
        <v>0</v>
      </c>
      <c r="P10" s="32">
        <v>0</v>
      </c>
      <c r="Q10" s="32">
        <v>0</v>
      </c>
    </row>
    <row r="11" spans="1:17" ht="21.95" customHeight="1">
      <c r="A11" s="27" t="s">
        <v>11</v>
      </c>
      <c r="B11" s="28"/>
      <c r="C11" s="28"/>
      <c r="D11" s="28"/>
      <c r="E11" s="28"/>
      <c r="F11" s="28"/>
      <c r="G11" s="28"/>
      <c r="H11" s="29"/>
      <c r="I11" s="32">
        <v>43000</v>
      </c>
      <c r="J11" s="32">
        <v>43000</v>
      </c>
      <c r="K11" s="32">
        <v>0</v>
      </c>
      <c r="L11" s="32">
        <v>0</v>
      </c>
      <c r="M11" s="32">
        <v>0</v>
      </c>
      <c r="N11" s="32">
        <v>0</v>
      </c>
      <c r="O11" s="32">
        <v>0</v>
      </c>
      <c r="P11" s="32">
        <v>0</v>
      </c>
      <c r="Q11" s="32">
        <v>0</v>
      </c>
    </row>
    <row r="12" spans="1:17" ht="21.95" customHeight="1">
      <c r="A12" s="27" t="s">
        <v>201</v>
      </c>
      <c r="B12" s="30" t="s">
        <v>202</v>
      </c>
      <c r="C12" s="30" t="s">
        <v>203</v>
      </c>
      <c r="D12" s="31" t="s">
        <v>204</v>
      </c>
      <c r="E12" s="31"/>
      <c r="F12" s="31" t="s">
        <v>196</v>
      </c>
      <c r="G12" s="31" t="s">
        <v>205</v>
      </c>
      <c r="H12" s="32">
        <v>3000</v>
      </c>
      <c r="I12" s="32">
        <v>3000</v>
      </c>
      <c r="J12" s="32">
        <v>3000</v>
      </c>
      <c r="K12" s="32">
        <v>0</v>
      </c>
      <c r="L12" s="32">
        <v>0</v>
      </c>
      <c r="M12" s="32">
        <v>0</v>
      </c>
      <c r="N12" s="32">
        <v>0</v>
      </c>
      <c r="O12" s="32">
        <v>0</v>
      </c>
      <c r="P12" s="32">
        <v>0</v>
      </c>
      <c r="Q12" s="32">
        <v>0</v>
      </c>
    </row>
    <row r="13" spans="1:17" ht="21.95" customHeight="1">
      <c r="A13" s="27" t="s">
        <v>206</v>
      </c>
      <c r="B13" s="30" t="s">
        <v>207</v>
      </c>
      <c r="C13" s="30" t="s">
        <v>207</v>
      </c>
      <c r="D13" s="31" t="s">
        <v>204</v>
      </c>
      <c r="E13" s="31"/>
      <c r="F13" s="31" t="s">
        <v>196</v>
      </c>
      <c r="G13" s="31" t="s">
        <v>208</v>
      </c>
      <c r="H13" s="32">
        <v>1000</v>
      </c>
      <c r="I13" s="32">
        <v>1000</v>
      </c>
      <c r="J13" s="32">
        <v>1000</v>
      </c>
      <c r="K13" s="32">
        <v>0</v>
      </c>
      <c r="L13" s="32">
        <v>0</v>
      </c>
      <c r="M13" s="32">
        <v>0</v>
      </c>
      <c r="N13" s="32">
        <v>0</v>
      </c>
      <c r="O13" s="32">
        <v>0</v>
      </c>
      <c r="P13" s="32">
        <v>0</v>
      </c>
      <c r="Q13" s="32">
        <v>0</v>
      </c>
    </row>
    <row r="14" spans="1:17" ht="21.95" customHeight="1">
      <c r="A14" s="27" t="s">
        <v>209</v>
      </c>
      <c r="B14" s="30" t="s">
        <v>210</v>
      </c>
      <c r="C14" s="30" t="s">
        <v>211</v>
      </c>
      <c r="D14" s="31" t="s">
        <v>204</v>
      </c>
      <c r="E14" s="31"/>
      <c r="F14" s="31" t="s">
        <v>212</v>
      </c>
      <c r="G14" s="31" t="s">
        <v>208</v>
      </c>
      <c r="H14" s="32">
        <v>400</v>
      </c>
      <c r="I14" s="32">
        <v>2000</v>
      </c>
      <c r="J14" s="32">
        <v>2000</v>
      </c>
      <c r="K14" s="32">
        <v>0</v>
      </c>
      <c r="L14" s="32">
        <v>0</v>
      </c>
      <c r="M14" s="32">
        <v>0</v>
      </c>
      <c r="N14" s="32">
        <v>0</v>
      </c>
      <c r="O14" s="32">
        <v>0</v>
      </c>
      <c r="P14" s="32">
        <v>0</v>
      </c>
      <c r="Q14" s="32">
        <v>0</v>
      </c>
    </row>
    <row r="15" spans="1:17" ht="21.95" customHeight="1">
      <c r="A15" s="27" t="s">
        <v>213</v>
      </c>
      <c r="B15" s="30" t="s">
        <v>214</v>
      </c>
      <c r="C15" s="30" t="s">
        <v>215</v>
      </c>
      <c r="D15" s="31" t="s">
        <v>204</v>
      </c>
      <c r="E15" s="31"/>
      <c r="F15" s="31" t="s">
        <v>216</v>
      </c>
      <c r="G15" s="31" t="s">
        <v>208</v>
      </c>
      <c r="H15" s="32">
        <v>250</v>
      </c>
      <c r="I15" s="32">
        <v>5000</v>
      </c>
      <c r="J15" s="32">
        <v>5000</v>
      </c>
      <c r="K15" s="32">
        <v>0</v>
      </c>
      <c r="L15" s="32">
        <v>0</v>
      </c>
      <c r="M15" s="32">
        <v>0</v>
      </c>
      <c r="N15" s="32">
        <v>0</v>
      </c>
      <c r="O15" s="32">
        <v>0</v>
      </c>
      <c r="P15" s="32">
        <v>0</v>
      </c>
      <c r="Q15" s="32">
        <v>0</v>
      </c>
    </row>
    <row r="16" spans="1:17" ht="21.95" customHeight="1">
      <c r="A16" s="27" t="s">
        <v>217</v>
      </c>
      <c r="B16" s="30" t="s">
        <v>218</v>
      </c>
      <c r="C16" s="30" t="s">
        <v>219</v>
      </c>
      <c r="D16" s="31" t="s">
        <v>204</v>
      </c>
      <c r="E16" s="31"/>
      <c r="F16" s="31" t="s">
        <v>220</v>
      </c>
      <c r="G16" s="31" t="s">
        <v>208</v>
      </c>
      <c r="H16" s="32">
        <v>2500</v>
      </c>
      <c r="I16" s="32">
        <v>20000</v>
      </c>
      <c r="J16" s="32">
        <v>20000</v>
      </c>
      <c r="K16" s="32">
        <v>0</v>
      </c>
      <c r="L16" s="32">
        <v>0</v>
      </c>
      <c r="M16" s="32">
        <v>0</v>
      </c>
      <c r="N16" s="32">
        <v>0</v>
      </c>
      <c r="O16" s="32">
        <v>0</v>
      </c>
      <c r="P16" s="32">
        <v>0</v>
      </c>
      <c r="Q16" s="32">
        <v>0</v>
      </c>
    </row>
    <row r="17" spans="1:17" ht="21.95" customHeight="1">
      <c r="A17" s="27" t="s">
        <v>221</v>
      </c>
      <c r="B17" s="30" t="s">
        <v>222</v>
      </c>
      <c r="C17" s="30" t="s">
        <v>222</v>
      </c>
      <c r="D17" s="31" t="s">
        <v>204</v>
      </c>
      <c r="E17" s="31"/>
      <c r="F17" s="31" t="s">
        <v>196</v>
      </c>
      <c r="G17" s="31" t="s">
        <v>197</v>
      </c>
      <c r="H17" s="32">
        <v>12000</v>
      </c>
      <c r="I17" s="32">
        <v>12000</v>
      </c>
      <c r="J17" s="32">
        <v>12000</v>
      </c>
      <c r="K17" s="32">
        <v>0</v>
      </c>
      <c r="L17" s="32">
        <v>0</v>
      </c>
      <c r="M17" s="32">
        <v>0</v>
      </c>
      <c r="N17" s="32">
        <v>0</v>
      </c>
      <c r="O17" s="32">
        <v>0</v>
      </c>
      <c r="P17" s="32">
        <v>0</v>
      </c>
      <c r="Q17" s="32">
        <v>0</v>
      </c>
    </row>
    <row r="18" spans="1:17" ht="21.95" customHeight="1">
      <c r="A18" s="27" t="s">
        <v>223</v>
      </c>
      <c r="B18" s="28"/>
      <c r="C18" s="28"/>
      <c r="D18" s="28"/>
      <c r="E18" s="28"/>
      <c r="F18" s="28"/>
      <c r="G18" s="28"/>
      <c r="H18" s="29"/>
      <c r="I18" s="32">
        <v>18000</v>
      </c>
      <c r="J18" s="32">
        <v>18000</v>
      </c>
      <c r="K18" s="32">
        <v>0</v>
      </c>
      <c r="L18" s="32">
        <v>0</v>
      </c>
      <c r="M18" s="32">
        <v>0</v>
      </c>
      <c r="N18" s="32">
        <v>0</v>
      </c>
      <c r="O18" s="32">
        <v>0</v>
      </c>
      <c r="P18" s="32">
        <v>0</v>
      </c>
      <c r="Q18" s="32">
        <v>0</v>
      </c>
    </row>
    <row r="19" spans="1:17" ht="21.95" customHeight="1">
      <c r="A19" s="27" t="s">
        <v>224</v>
      </c>
      <c r="B19" s="30" t="s">
        <v>225</v>
      </c>
      <c r="C19" s="30" t="s">
        <v>226</v>
      </c>
      <c r="D19" s="31" t="s">
        <v>204</v>
      </c>
      <c r="E19" s="31"/>
      <c r="F19" s="31" t="s">
        <v>227</v>
      </c>
      <c r="G19" s="31" t="s">
        <v>208</v>
      </c>
      <c r="H19" s="32">
        <v>4500</v>
      </c>
      <c r="I19" s="32">
        <v>18000</v>
      </c>
      <c r="J19" s="32">
        <v>18000</v>
      </c>
      <c r="K19" s="32">
        <v>0</v>
      </c>
      <c r="L19" s="32">
        <v>0</v>
      </c>
      <c r="M19" s="32">
        <v>0</v>
      </c>
      <c r="N19" s="32">
        <v>0</v>
      </c>
      <c r="O19" s="32">
        <v>0</v>
      </c>
      <c r="P19" s="32">
        <v>0</v>
      </c>
      <c r="Q19" s="32">
        <v>0</v>
      </c>
    </row>
    <row r="20" spans="1:17" ht="21.95" customHeight="1">
      <c r="A20" s="27" t="s">
        <v>228</v>
      </c>
      <c r="B20" s="28"/>
      <c r="C20" s="28"/>
      <c r="D20" s="28"/>
      <c r="E20" s="28"/>
      <c r="F20" s="28"/>
      <c r="G20" s="28"/>
      <c r="H20" s="29"/>
      <c r="I20" s="32">
        <v>148000</v>
      </c>
      <c r="J20" s="32">
        <v>148000</v>
      </c>
      <c r="K20" s="32">
        <v>0</v>
      </c>
      <c r="L20" s="32">
        <v>0</v>
      </c>
      <c r="M20" s="32">
        <v>0</v>
      </c>
      <c r="N20" s="32">
        <v>0</v>
      </c>
      <c r="O20" s="32">
        <v>0</v>
      </c>
      <c r="P20" s="32">
        <v>0</v>
      </c>
      <c r="Q20" s="32">
        <v>0</v>
      </c>
    </row>
    <row r="21" spans="1:17" ht="21.95" customHeight="1">
      <c r="A21" s="27" t="s">
        <v>229</v>
      </c>
      <c r="B21" s="30" t="s">
        <v>230</v>
      </c>
      <c r="C21" s="30" t="s">
        <v>194</v>
      </c>
      <c r="D21" s="31" t="s">
        <v>195</v>
      </c>
      <c r="E21" s="31"/>
      <c r="F21" s="31" t="s">
        <v>196</v>
      </c>
      <c r="G21" s="31" t="s">
        <v>197</v>
      </c>
      <c r="H21" s="32">
        <v>50000</v>
      </c>
      <c r="I21" s="32">
        <v>50000</v>
      </c>
      <c r="J21" s="32">
        <v>50000</v>
      </c>
      <c r="K21" s="32">
        <v>0</v>
      </c>
      <c r="L21" s="32">
        <v>0</v>
      </c>
      <c r="M21" s="32">
        <v>0</v>
      </c>
      <c r="N21" s="32">
        <v>0</v>
      </c>
      <c r="O21" s="32">
        <v>0</v>
      </c>
      <c r="P21" s="32">
        <v>0</v>
      </c>
      <c r="Q21" s="32">
        <v>0</v>
      </c>
    </row>
    <row r="22" spans="1:17" ht="21.95" customHeight="1">
      <c r="A22" s="27" t="s">
        <v>231</v>
      </c>
      <c r="B22" s="30" t="s">
        <v>232</v>
      </c>
      <c r="C22" s="30" t="s">
        <v>233</v>
      </c>
      <c r="D22" s="31" t="s">
        <v>204</v>
      </c>
      <c r="E22" s="31"/>
      <c r="F22" s="31" t="s">
        <v>234</v>
      </c>
      <c r="G22" s="31" t="s">
        <v>205</v>
      </c>
      <c r="H22" s="32">
        <v>1200</v>
      </c>
      <c r="I22" s="32">
        <v>12000</v>
      </c>
      <c r="J22" s="32">
        <v>12000</v>
      </c>
      <c r="K22" s="32">
        <v>0</v>
      </c>
      <c r="L22" s="32">
        <v>0</v>
      </c>
      <c r="M22" s="32">
        <v>0</v>
      </c>
      <c r="N22" s="32">
        <v>0</v>
      </c>
      <c r="O22" s="32">
        <v>0</v>
      </c>
      <c r="P22" s="32">
        <v>0</v>
      </c>
      <c r="Q22" s="32">
        <v>0</v>
      </c>
    </row>
    <row r="23" spans="1:17" ht="21.95" customHeight="1">
      <c r="A23" s="27" t="s">
        <v>235</v>
      </c>
      <c r="B23" s="30" t="s">
        <v>236</v>
      </c>
      <c r="C23" s="30" t="s">
        <v>237</v>
      </c>
      <c r="D23" s="31" t="s">
        <v>204</v>
      </c>
      <c r="E23" s="31"/>
      <c r="F23" s="31" t="s">
        <v>216</v>
      </c>
      <c r="G23" s="31" t="s">
        <v>205</v>
      </c>
      <c r="H23" s="32">
        <v>400</v>
      </c>
      <c r="I23" s="32">
        <v>8000</v>
      </c>
      <c r="J23" s="32">
        <v>8000</v>
      </c>
      <c r="K23" s="32">
        <v>0</v>
      </c>
      <c r="L23" s="32">
        <v>0</v>
      </c>
      <c r="M23" s="32">
        <v>0</v>
      </c>
      <c r="N23" s="32">
        <v>0</v>
      </c>
      <c r="O23" s="32">
        <v>0</v>
      </c>
      <c r="P23" s="32">
        <v>0</v>
      </c>
      <c r="Q23" s="32">
        <v>0</v>
      </c>
    </row>
    <row r="24" spans="1:17" ht="21.95" customHeight="1">
      <c r="A24" s="27" t="s">
        <v>238</v>
      </c>
      <c r="B24" s="30" t="s">
        <v>239</v>
      </c>
      <c r="C24" s="30" t="s">
        <v>219</v>
      </c>
      <c r="D24" s="31" t="s">
        <v>204</v>
      </c>
      <c r="E24" s="31"/>
      <c r="F24" s="31" t="s">
        <v>240</v>
      </c>
      <c r="G24" s="31" t="s">
        <v>208</v>
      </c>
      <c r="H24" s="32">
        <v>6000</v>
      </c>
      <c r="I24" s="32">
        <v>78000</v>
      </c>
      <c r="J24" s="32">
        <v>78000</v>
      </c>
      <c r="K24" s="32">
        <v>0</v>
      </c>
      <c r="L24" s="32">
        <v>0</v>
      </c>
      <c r="M24" s="32">
        <v>0</v>
      </c>
      <c r="N24" s="32">
        <v>0</v>
      </c>
      <c r="O24" s="32">
        <v>0</v>
      </c>
      <c r="P24" s="32">
        <v>0</v>
      </c>
      <c r="Q24" s="32">
        <v>0</v>
      </c>
    </row>
    <row r="25" spans="1:17" ht="21.95" customHeight="1">
      <c r="A25" s="27" t="s">
        <v>241</v>
      </c>
      <c r="B25" s="28"/>
      <c r="C25" s="28"/>
      <c r="D25" s="28"/>
      <c r="E25" s="28"/>
      <c r="F25" s="28"/>
      <c r="G25" s="28"/>
      <c r="H25" s="29"/>
      <c r="I25" s="32">
        <v>78000</v>
      </c>
      <c r="J25" s="32">
        <v>78000</v>
      </c>
      <c r="K25" s="32">
        <v>0</v>
      </c>
      <c r="L25" s="32">
        <v>0</v>
      </c>
      <c r="M25" s="32">
        <v>0</v>
      </c>
      <c r="N25" s="32">
        <v>0</v>
      </c>
      <c r="O25" s="32">
        <v>0</v>
      </c>
      <c r="P25" s="32">
        <v>0</v>
      </c>
      <c r="Q25" s="32">
        <v>0</v>
      </c>
    </row>
    <row r="26" spans="1:17" ht="21.95" customHeight="1">
      <c r="A26" s="27" t="s">
        <v>242</v>
      </c>
      <c r="B26" s="30" t="s">
        <v>243</v>
      </c>
      <c r="C26" s="30" t="s">
        <v>244</v>
      </c>
      <c r="D26" s="31" t="s">
        <v>204</v>
      </c>
      <c r="E26" s="31"/>
      <c r="F26" s="31" t="s">
        <v>240</v>
      </c>
      <c r="G26" s="31" t="s">
        <v>245</v>
      </c>
      <c r="H26" s="32">
        <v>6000</v>
      </c>
      <c r="I26" s="32">
        <v>78000</v>
      </c>
      <c r="J26" s="32">
        <v>78000</v>
      </c>
      <c r="K26" s="32">
        <v>0</v>
      </c>
      <c r="L26" s="32">
        <v>0</v>
      </c>
      <c r="M26" s="32">
        <v>0</v>
      </c>
      <c r="N26" s="32">
        <v>0</v>
      </c>
      <c r="O26" s="32">
        <v>0</v>
      </c>
      <c r="P26" s="32">
        <v>0</v>
      </c>
      <c r="Q26" s="32">
        <v>0</v>
      </c>
    </row>
    <row r="27" spans="1:17" ht="21.95" customHeight="1">
      <c r="A27" s="27" t="s">
        <v>246</v>
      </c>
      <c r="B27" s="28"/>
      <c r="C27" s="28"/>
      <c r="D27" s="28"/>
      <c r="E27" s="28"/>
      <c r="F27" s="28"/>
      <c r="G27" s="28"/>
      <c r="H27" s="29"/>
      <c r="I27" s="32">
        <v>200000</v>
      </c>
      <c r="J27" s="32">
        <v>200000</v>
      </c>
      <c r="K27" s="32">
        <v>0</v>
      </c>
      <c r="L27" s="32">
        <v>0</v>
      </c>
      <c r="M27" s="32">
        <v>0</v>
      </c>
      <c r="N27" s="32">
        <v>0</v>
      </c>
      <c r="O27" s="32">
        <v>0</v>
      </c>
      <c r="P27" s="32">
        <v>0</v>
      </c>
      <c r="Q27" s="32">
        <v>0</v>
      </c>
    </row>
    <row r="28" spans="1:17" ht="21.95" customHeight="1">
      <c r="A28" s="27" t="s">
        <v>247</v>
      </c>
      <c r="B28" s="30" t="s">
        <v>248</v>
      </c>
      <c r="C28" s="30" t="s">
        <v>194</v>
      </c>
      <c r="D28" s="31" t="s">
        <v>195</v>
      </c>
      <c r="E28" s="31"/>
      <c r="F28" s="31" t="s">
        <v>196</v>
      </c>
      <c r="G28" s="31" t="s">
        <v>197</v>
      </c>
      <c r="H28" s="32">
        <v>200000</v>
      </c>
      <c r="I28" s="32">
        <v>200000</v>
      </c>
      <c r="J28" s="32">
        <v>200000</v>
      </c>
      <c r="K28" s="32">
        <v>0</v>
      </c>
      <c r="L28" s="32">
        <v>0</v>
      </c>
      <c r="M28" s="32">
        <v>0</v>
      </c>
      <c r="N28" s="32">
        <v>0</v>
      </c>
      <c r="O28" s="32">
        <v>0</v>
      </c>
      <c r="P28" s="32">
        <v>0</v>
      </c>
      <c r="Q28" s="32">
        <v>0</v>
      </c>
    </row>
    <row r="29" spans="1:17" ht="21.95" customHeight="1">
      <c r="A29" s="27" t="s">
        <v>170</v>
      </c>
      <c r="B29" s="28"/>
      <c r="C29" s="28"/>
      <c r="D29" s="28"/>
      <c r="E29" s="28"/>
      <c r="F29" s="28"/>
      <c r="G29" s="28"/>
      <c r="H29" s="28"/>
      <c r="I29" s="32">
        <v>3495720</v>
      </c>
      <c r="J29" s="32">
        <v>3495720</v>
      </c>
      <c r="K29" s="32">
        <v>0</v>
      </c>
      <c r="L29" s="32">
        <v>0</v>
      </c>
      <c r="M29" s="32">
        <v>0</v>
      </c>
      <c r="N29" s="32">
        <v>0</v>
      </c>
      <c r="O29" s="32">
        <v>0</v>
      </c>
      <c r="P29" s="32">
        <v>0</v>
      </c>
      <c r="Q29" s="32">
        <v>0</v>
      </c>
    </row>
    <row r="30" spans="1:17" ht="21.95" customHeight="1">
      <c r="A30" s="27" t="s">
        <v>11</v>
      </c>
      <c r="B30" s="28"/>
      <c r="C30" s="28"/>
      <c r="D30" s="28"/>
      <c r="E30" s="28"/>
      <c r="F30" s="28"/>
      <c r="G30" s="28"/>
      <c r="H30" s="29"/>
      <c r="I30" s="32">
        <v>15720</v>
      </c>
      <c r="J30" s="32">
        <v>15720</v>
      </c>
      <c r="K30" s="32">
        <v>0</v>
      </c>
      <c r="L30" s="32">
        <v>0</v>
      </c>
      <c r="M30" s="32">
        <v>0</v>
      </c>
      <c r="N30" s="32">
        <v>0</v>
      </c>
      <c r="O30" s="32">
        <v>0</v>
      </c>
      <c r="P30" s="32">
        <v>0</v>
      </c>
      <c r="Q30" s="32">
        <v>0</v>
      </c>
    </row>
    <row r="31" spans="1:17" ht="21.95" customHeight="1">
      <c r="A31" s="27" t="s">
        <v>238</v>
      </c>
      <c r="B31" s="30" t="s">
        <v>239</v>
      </c>
      <c r="C31" s="30" t="s">
        <v>219</v>
      </c>
      <c r="D31" s="31" t="s">
        <v>204</v>
      </c>
      <c r="E31" s="31"/>
      <c r="F31" s="31" t="s">
        <v>196</v>
      </c>
      <c r="G31" s="31" t="s">
        <v>245</v>
      </c>
      <c r="H31" s="32">
        <v>6000</v>
      </c>
      <c r="I31" s="32">
        <v>6000</v>
      </c>
      <c r="J31" s="32">
        <v>6000</v>
      </c>
      <c r="K31" s="32">
        <v>0</v>
      </c>
      <c r="L31" s="32">
        <v>0</v>
      </c>
      <c r="M31" s="32">
        <v>0</v>
      </c>
      <c r="N31" s="32">
        <v>0</v>
      </c>
      <c r="O31" s="32">
        <v>0</v>
      </c>
      <c r="P31" s="32">
        <v>0</v>
      </c>
      <c r="Q31" s="32">
        <v>0</v>
      </c>
    </row>
    <row r="32" spans="1:17" ht="21.95" customHeight="1">
      <c r="A32" s="27" t="s">
        <v>221</v>
      </c>
      <c r="B32" s="30" t="s">
        <v>222</v>
      </c>
      <c r="C32" s="30" t="s">
        <v>222</v>
      </c>
      <c r="D32" s="31" t="s">
        <v>204</v>
      </c>
      <c r="E32" s="31"/>
      <c r="F32" s="31" t="s">
        <v>249</v>
      </c>
      <c r="G32" s="31" t="s">
        <v>250</v>
      </c>
      <c r="H32" s="32">
        <v>185</v>
      </c>
      <c r="I32" s="32">
        <v>2220</v>
      </c>
      <c r="J32" s="32">
        <v>2220</v>
      </c>
      <c r="K32" s="32">
        <v>0</v>
      </c>
      <c r="L32" s="32">
        <v>0</v>
      </c>
      <c r="M32" s="32">
        <v>0</v>
      </c>
      <c r="N32" s="32">
        <v>0</v>
      </c>
      <c r="O32" s="32">
        <v>0</v>
      </c>
      <c r="P32" s="32">
        <v>0</v>
      </c>
      <c r="Q32" s="32">
        <v>0</v>
      </c>
    </row>
    <row r="33" spans="1:17" ht="21.95" customHeight="1">
      <c r="A33" s="27" t="s">
        <v>217</v>
      </c>
      <c r="B33" s="30" t="s">
        <v>218</v>
      </c>
      <c r="C33" s="30" t="s">
        <v>219</v>
      </c>
      <c r="D33" s="31" t="s">
        <v>204</v>
      </c>
      <c r="E33" s="31"/>
      <c r="F33" s="31" t="s">
        <v>251</v>
      </c>
      <c r="G33" s="31" t="s">
        <v>245</v>
      </c>
      <c r="H33" s="32">
        <v>2500</v>
      </c>
      <c r="I33" s="32">
        <v>7500</v>
      </c>
      <c r="J33" s="32">
        <v>7500</v>
      </c>
      <c r="K33" s="32">
        <v>0</v>
      </c>
      <c r="L33" s="32">
        <v>0</v>
      </c>
      <c r="M33" s="32">
        <v>0</v>
      </c>
      <c r="N33" s="32">
        <v>0</v>
      </c>
      <c r="O33" s="32">
        <v>0</v>
      </c>
      <c r="P33" s="32">
        <v>0</v>
      </c>
      <c r="Q33" s="32">
        <v>0</v>
      </c>
    </row>
    <row r="34" spans="1:17" ht="21.95" customHeight="1">
      <c r="A34" s="27" t="s">
        <v>252</v>
      </c>
      <c r="B34" s="28"/>
      <c r="C34" s="28"/>
      <c r="D34" s="28"/>
      <c r="E34" s="28"/>
      <c r="F34" s="28"/>
      <c r="G34" s="28"/>
      <c r="H34" s="29"/>
      <c r="I34" s="32">
        <v>3180000</v>
      </c>
      <c r="J34" s="32">
        <v>3180000</v>
      </c>
      <c r="K34" s="32">
        <v>0</v>
      </c>
      <c r="L34" s="32">
        <v>0</v>
      </c>
      <c r="M34" s="32">
        <v>0</v>
      </c>
      <c r="N34" s="32">
        <v>0</v>
      </c>
      <c r="O34" s="32">
        <v>0</v>
      </c>
      <c r="P34" s="32">
        <v>0</v>
      </c>
      <c r="Q34" s="32">
        <v>0</v>
      </c>
    </row>
    <row r="35" spans="1:17" ht="21.95" customHeight="1">
      <c r="A35" s="27" t="s">
        <v>253</v>
      </c>
      <c r="B35" s="30" t="s">
        <v>254</v>
      </c>
      <c r="C35" s="30" t="s">
        <v>255</v>
      </c>
      <c r="D35" s="31" t="s">
        <v>195</v>
      </c>
      <c r="E35" s="31"/>
      <c r="F35" s="31" t="s">
        <v>196</v>
      </c>
      <c r="G35" s="31" t="s">
        <v>197</v>
      </c>
      <c r="H35" s="32">
        <v>180000</v>
      </c>
      <c r="I35" s="32">
        <v>180000</v>
      </c>
      <c r="J35" s="32">
        <v>180000</v>
      </c>
      <c r="K35" s="32">
        <v>0</v>
      </c>
      <c r="L35" s="32">
        <v>0</v>
      </c>
      <c r="M35" s="32">
        <v>0</v>
      </c>
      <c r="N35" s="32">
        <v>0</v>
      </c>
      <c r="O35" s="32">
        <v>0</v>
      </c>
      <c r="P35" s="32">
        <v>0</v>
      </c>
      <c r="Q35" s="32">
        <v>0</v>
      </c>
    </row>
    <row r="36" spans="1:17" ht="21.95" customHeight="1">
      <c r="A36" s="27" t="s">
        <v>256</v>
      </c>
      <c r="B36" s="30" t="s">
        <v>257</v>
      </c>
      <c r="C36" s="30" t="s">
        <v>258</v>
      </c>
      <c r="D36" s="31" t="s">
        <v>204</v>
      </c>
      <c r="E36" s="31"/>
      <c r="F36" s="31" t="s">
        <v>196</v>
      </c>
      <c r="G36" s="31" t="s">
        <v>259</v>
      </c>
      <c r="H36" s="32">
        <v>100000</v>
      </c>
      <c r="I36" s="32">
        <v>100000</v>
      </c>
      <c r="J36" s="32">
        <v>100000</v>
      </c>
      <c r="K36" s="32">
        <v>0</v>
      </c>
      <c r="L36" s="32">
        <v>0</v>
      </c>
      <c r="M36" s="32">
        <v>0</v>
      </c>
      <c r="N36" s="32">
        <v>0</v>
      </c>
      <c r="O36" s="32">
        <v>0</v>
      </c>
      <c r="P36" s="32">
        <v>0</v>
      </c>
      <c r="Q36" s="32">
        <v>0</v>
      </c>
    </row>
    <row r="37" spans="1:17" ht="21.95" customHeight="1">
      <c r="A37" s="27" t="s">
        <v>260</v>
      </c>
      <c r="B37" s="30" t="s">
        <v>261</v>
      </c>
      <c r="C37" s="30" t="s">
        <v>262</v>
      </c>
      <c r="D37" s="31" t="s">
        <v>204</v>
      </c>
      <c r="E37" s="31"/>
      <c r="F37" s="31" t="s">
        <v>196</v>
      </c>
      <c r="G37" s="31" t="s">
        <v>197</v>
      </c>
      <c r="H37" s="32">
        <v>200000</v>
      </c>
      <c r="I37" s="32">
        <v>200000</v>
      </c>
      <c r="J37" s="32">
        <v>200000</v>
      </c>
      <c r="K37" s="32">
        <v>0</v>
      </c>
      <c r="L37" s="32">
        <v>0</v>
      </c>
      <c r="M37" s="32">
        <v>0</v>
      </c>
      <c r="N37" s="32">
        <v>0</v>
      </c>
      <c r="O37" s="32">
        <v>0</v>
      </c>
      <c r="P37" s="32">
        <v>0</v>
      </c>
      <c r="Q37" s="32">
        <v>0</v>
      </c>
    </row>
    <row r="38" spans="1:17" ht="21.95" customHeight="1">
      <c r="A38" s="27" t="s">
        <v>263</v>
      </c>
      <c r="B38" s="30" t="s">
        <v>264</v>
      </c>
      <c r="C38" s="30" t="s">
        <v>265</v>
      </c>
      <c r="D38" s="31" t="s">
        <v>204</v>
      </c>
      <c r="E38" s="31"/>
      <c r="F38" s="31" t="s">
        <v>196</v>
      </c>
      <c r="G38" s="31" t="s">
        <v>197</v>
      </c>
      <c r="H38" s="32">
        <v>250000</v>
      </c>
      <c r="I38" s="32">
        <v>250000</v>
      </c>
      <c r="J38" s="32">
        <v>250000</v>
      </c>
      <c r="K38" s="32">
        <v>0</v>
      </c>
      <c r="L38" s="32">
        <v>0</v>
      </c>
      <c r="M38" s="32">
        <v>0</v>
      </c>
      <c r="N38" s="32">
        <v>0</v>
      </c>
      <c r="O38" s="32">
        <v>0</v>
      </c>
      <c r="P38" s="32">
        <v>0</v>
      </c>
      <c r="Q38" s="32">
        <v>0</v>
      </c>
    </row>
    <row r="39" spans="1:17" ht="21.95" customHeight="1">
      <c r="A39" s="27" t="s">
        <v>266</v>
      </c>
      <c r="B39" s="30" t="s">
        <v>267</v>
      </c>
      <c r="C39" s="30" t="s">
        <v>268</v>
      </c>
      <c r="D39" s="31" t="s">
        <v>204</v>
      </c>
      <c r="E39" s="31"/>
      <c r="F39" s="31" t="s">
        <v>196</v>
      </c>
      <c r="G39" s="31" t="s">
        <v>197</v>
      </c>
      <c r="H39" s="32">
        <v>450000</v>
      </c>
      <c r="I39" s="32">
        <v>450000</v>
      </c>
      <c r="J39" s="32">
        <v>450000</v>
      </c>
      <c r="K39" s="32">
        <v>0</v>
      </c>
      <c r="L39" s="32">
        <v>0</v>
      </c>
      <c r="M39" s="32">
        <v>0</v>
      </c>
      <c r="N39" s="32">
        <v>0</v>
      </c>
      <c r="O39" s="32">
        <v>0</v>
      </c>
      <c r="P39" s="32">
        <v>0</v>
      </c>
      <c r="Q39" s="32">
        <v>0</v>
      </c>
    </row>
    <row r="40" spans="1:17" ht="21.95" customHeight="1">
      <c r="A40" s="27" t="s">
        <v>269</v>
      </c>
      <c r="B40" s="30" t="s">
        <v>270</v>
      </c>
      <c r="C40" s="30" t="s">
        <v>271</v>
      </c>
      <c r="D40" s="31" t="s">
        <v>204</v>
      </c>
      <c r="E40" s="31"/>
      <c r="F40" s="31" t="s">
        <v>272</v>
      </c>
      <c r="G40" s="31" t="s">
        <v>245</v>
      </c>
      <c r="H40" s="32">
        <v>600000</v>
      </c>
      <c r="I40" s="32">
        <v>1200000</v>
      </c>
      <c r="J40" s="32">
        <v>1200000</v>
      </c>
      <c r="K40" s="32">
        <v>0</v>
      </c>
      <c r="L40" s="32">
        <v>0</v>
      </c>
      <c r="M40" s="32">
        <v>0</v>
      </c>
      <c r="N40" s="32">
        <v>0</v>
      </c>
      <c r="O40" s="32">
        <v>0</v>
      </c>
      <c r="P40" s="32">
        <v>0</v>
      </c>
      <c r="Q40" s="32">
        <v>0</v>
      </c>
    </row>
    <row r="41" spans="1:17" ht="21.95" customHeight="1">
      <c r="A41" s="27" t="s">
        <v>273</v>
      </c>
      <c r="B41" s="30" t="s">
        <v>274</v>
      </c>
      <c r="C41" s="30" t="s">
        <v>275</v>
      </c>
      <c r="D41" s="31" t="s">
        <v>204</v>
      </c>
      <c r="E41" s="31"/>
      <c r="F41" s="31" t="s">
        <v>196</v>
      </c>
      <c r="G41" s="31" t="s">
        <v>276</v>
      </c>
      <c r="H41" s="32">
        <v>550000</v>
      </c>
      <c r="I41" s="32">
        <v>550000</v>
      </c>
      <c r="J41" s="32">
        <v>550000</v>
      </c>
      <c r="K41" s="32">
        <v>0</v>
      </c>
      <c r="L41" s="32">
        <v>0</v>
      </c>
      <c r="M41" s="32">
        <v>0</v>
      </c>
      <c r="N41" s="32">
        <v>0</v>
      </c>
      <c r="O41" s="32">
        <v>0</v>
      </c>
      <c r="P41" s="32">
        <v>0</v>
      </c>
      <c r="Q41" s="32">
        <v>0</v>
      </c>
    </row>
    <row r="42" spans="1:17" ht="21.95" customHeight="1">
      <c r="A42" s="27" t="s">
        <v>277</v>
      </c>
      <c r="B42" s="30" t="s">
        <v>278</v>
      </c>
      <c r="C42" s="30" t="s">
        <v>271</v>
      </c>
      <c r="D42" s="31" t="s">
        <v>204</v>
      </c>
      <c r="E42" s="31"/>
      <c r="F42" s="31" t="s">
        <v>196</v>
      </c>
      <c r="G42" s="31" t="s">
        <v>208</v>
      </c>
      <c r="H42" s="32">
        <v>50000</v>
      </c>
      <c r="I42" s="32">
        <v>50000</v>
      </c>
      <c r="J42" s="32">
        <v>50000</v>
      </c>
      <c r="K42" s="32">
        <v>0</v>
      </c>
      <c r="L42" s="32">
        <v>0</v>
      </c>
      <c r="M42" s="32">
        <v>0</v>
      </c>
      <c r="N42" s="32">
        <v>0</v>
      </c>
      <c r="O42" s="32">
        <v>0</v>
      </c>
      <c r="P42" s="32">
        <v>0</v>
      </c>
      <c r="Q42" s="32">
        <v>0</v>
      </c>
    </row>
    <row r="43" spans="1:17" ht="21.95" customHeight="1">
      <c r="A43" s="27" t="s">
        <v>279</v>
      </c>
      <c r="B43" s="30" t="s">
        <v>280</v>
      </c>
      <c r="C43" s="30" t="s">
        <v>255</v>
      </c>
      <c r="D43" s="31" t="s">
        <v>195</v>
      </c>
      <c r="E43" s="31"/>
      <c r="F43" s="31" t="s">
        <v>196</v>
      </c>
      <c r="G43" s="31" t="s">
        <v>197</v>
      </c>
      <c r="H43" s="32">
        <v>120000</v>
      </c>
      <c r="I43" s="32">
        <v>120000</v>
      </c>
      <c r="J43" s="32">
        <v>120000</v>
      </c>
      <c r="K43" s="32">
        <v>0</v>
      </c>
      <c r="L43" s="32">
        <v>0</v>
      </c>
      <c r="M43" s="32">
        <v>0</v>
      </c>
      <c r="N43" s="32">
        <v>0</v>
      </c>
      <c r="O43" s="32">
        <v>0</v>
      </c>
      <c r="P43" s="32">
        <v>0</v>
      </c>
      <c r="Q43" s="32">
        <v>0</v>
      </c>
    </row>
    <row r="44" spans="1:17" ht="21.95" customHeight="1">
      <c r="A44" s="27" t="s">
        <v>281</v>
      </c>
      <c r="B44" s="30" t="s">
        <v>282</v>
      </c>
      <c r="C44" s="30" t="s">
        <v>255</v>
      </c>
      <c r="D44" s="31" t="s">
        <v>195</v>
      </c>
      <c r="E44" s="31"/>
      <c r="F44" s="31" t="s">
        <v>196</v>
      </c>
      <c r="G44" s="31" t="s">
        <v>197</v>
      </c>
      <c r="H44" s="32">
        <v>80000</v>
      </c>
      <c r="I44" s="32">
        <v>80000</v>
      </c>
      <c r="J44" s="32">
        <v>80000</v>
      </c>
      <c r="K44" s="32">
        <v>0</v>
      </c>
      <c r="L44" s="32">
        <v>0</v>
      </c>
      <c r="M44" s="32">
        <v>0</v>
      </c>
      <c r="N44" s="32">
        <v>0</v>
      </c>
      <c r="O44" s="32">
        <v>0</v>
      </c>
      <c r="P44" s="32">
        <v>0</v>
      </c>
      <c r="Q44" s="32">
        <v>0</v>
      </c>
    </row>
    <row r="45" spans="1:17" ht="21.95" customHeight="1">
      <c r="A45" s="27" t="s">
        <v>283</v>
      </c>
      <c r="B45" s="28"/>
      <c r="C45" s="28"/>
      <c r="D45" s="28"/>
      <c r="E45" s="28"/>
      <c r="F45" s="28"/>
      <c r="G45" s="28"/>
      <c r="H45" s="29"/>
      <c r="I45" s="32">
        <v>190000</v>
      </c>
      <c r="J45" s="32">
        <v>190000</v>
      </c>
      <c r="K45" s="32">
        <v>0</v>
      </c>
      <c r="L45" s="32">
        <v>0</v>
      </c>
      <c r="M45" s="32">
        <v>0</v>
      </c>
      <c r="N45" s="32">
        <v>0</v>
      </c>
      <c r="O45" s="32">
        <v>0</v>
      </c>
      <c r="P45" s="32">
        <v>0</v>
      </c>
      <c r="Q45" s="32">
        <v>0</v>
      </c>
    </row>
    <row r="46" spans="1:17" ht="21.95" customHeight="1">
      <c r="A46" s="27" t="s">
        <v>284</v>
      </c>
      <c r="B46" s="30" t="s">
        <v>285</v>
      </c>
      <c r="C46" s="30" t="s">
        <v>286</v>
      </c>
      <c r="D46" s="31" t="s">
        <v>195</v>
      </c>
      <c r="E46" s="31"/>
      <c r="F46" s="31" t="s">
        <v>196</v>
      </c>
      <c r="G46" s="31" t="s">
        <v>197</v>
      </c>
      <c r="H46" s="32">
        <v>190000</v>
      </c>
      <c r="I46" s="32">
        <v>190000</v>
      </c>
      <c r="J46" s="32">
        <v>190000</v>
      </c>
      <c r="K46" s="32">
        <v>0</v>
      </c>
      <c r="L46" s="32">
        <v>0</v>
      </c>
      <c r="M46" s="32">
        <v>0</v>
      </c>
      <c r="N46" s="32">
        <v>0</v>
      </c>
      <c r="O46" s="32">
        <v>0</v>
      </c>
      <c r="P46" s="32">
        <v>0</v>
      </c>
      <c r="Q46" s="32">
        <v>0</v>
      </c>
    </row>
    <row r="47" spans="1:17" ht="21.95" customHeight="1">
      <c r="A47" s="27" t="s">
        <v>287</v>
      </c>
      <c r="B47" s="28"/>
      <c r="C47" s="28"/>
      <c r="D47" s="28"/>
      <c r="E47" s="28"/>
      <c r="F47" s="28"/>
      <c r="G47" s="28"/>
      <c r="H47" s="29"/>
      <c r="I47" s="32">
        <v>110000</v>
      </c>
      <c r="J47" s="32">
        <v>110000</v>
      </c>
      <c r="K47" s="32">
        <v>0</v>
      </c>
      <c r="L47" s="32">
        <v>0</v>
      </c>
      <c r="M47" s="32">
        <v>0</v>
      </c>
      <c r="N47" s="32">
        <v>0</v>
      </c>
      <c r="O47" s="32">
        <v>0</v>
      </c>
      <c r="P47" s="32">
        <v>0</v>
      </c>
      <c r="Q47" s="32">
        <v>0</v>
      </c>
    </row>
    <row r="48" spans="1:17" ht="21.95" customHeight="1">
      <c r="A48" s="27" t="s">
        <v>288</v>
      </c>
      <c r="B48" s="30" t="s">
        <v>289</v>
      </c>
      <c r="C48" s="30" t="s">
        <v>290</v>
      </c>
      <c r="D48" s="31" t="s">
        <v>195</v>
      </c>
      <c r="E48" s="31"/>
      <c r="F48" s="31" t="s">
        <v>196</v>
      </c>
      <c r="G48" s="31" t="s">
        <v>197</v>
      </c>
      <c r="H48" s="32">
        <v>110000</v>
      </c>
      <c r="I48" s="32">
        <v>110000</v>
      </c>
      <c r="J48" s="32">
        <v>110000</v>
      </c>
      <c r="K48" s="32">
        <v>0</v>
      </c>
      <c r="L48" s="32">
        <v>0</v>
      </c>
      <c r="M48" s="32">
        <v>0</v>
      </c>
      <c r="N48" s="32">
        <v>0</v>
      </c>
      <c r="O48" s="32">
        <v>0</v>
      </c>
      <c r="P48" s="32">
        <v>0</v>
      </c>
      <c r="Q48" s="32">
        <v>0</v>
      </c>
    </row>
  </sheetData>
  <mergeCells count="1">
    <mergeCell ref="A1:Q2"/>
  </mergeCells>
  <phoneticPr fontId="31"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部门收支预算总表（表1）</vt:lpstr>
      <vt:lpstr>财政拔款收支预算总表（表2）</vt:lpstr>
      <vt:lpstr>一般公共预算支出表（3）</vt:lpstr>
      <vt:lpstr>政府性基金预算支出表（4）</vt:lpstr>
      <vt:lpstr>公共预算基本支出表（5）</vt:lpstr>
      <vt:lpstr>收入预算总表（6）</vt:lpstr>
      <vt:lpstr>支出预算总表（表7）</vt:lpstr>
      <vt:lpstr>支出核定表（8）</vt:lpstr>
      <vt:lpstr>采购预算表（9）</vt:lpstr>
      <vt:lpstr>三公经费额度表（10）</vt:lpstr>
      <vt:lpstr>重点项目支出明细表（11）</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徐一平1</cp:lastModifiedBy>
  <dcterms:created xsi:type="dcterms:W3CDTF">2021-03-23T10:48:00Z</dcterms:created>
  <dcterms:modified xsi:type="dcterms:W3CDTF">2021-04-10T06:36:37Z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1EB337B49484443E81A58E7D43585DCF</vt:lpwstr>
  </property>
</Properties>
</file>