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0"/>
  </bookViews>
  <sheets>
    <sheet name="2021年部门收支预算总表(表01) 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（表09）" sheetId="9" r:id="rId9"/>
    <sheet name="2021年三公经费额度表(表10)" sheetId="10" r:id="rId10"/>
    <sheet name="2021年部门预算财政拨款重点项目支出预算表（表11）" sheetId="11" r:id="rId11"/>
  </sheets>
  <definedNames/>
  <calcPr fullCalcOnLoad="1"/>
</workbook>
</file>

<file path=xl/sharedStrings.xml><?xml version="1.0" encoding="utf-8"?>
<sst xmlns="http://schemas.openxmlformats.org/spreadsheetml/2006/main" count="290" uniqueCount="166">
  <si>
    <t>2021年部门收支预算总表(表01)</t>
  </si>
  <si>
    <t>单位：温岭市归国华侨联合会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</si>
  <si>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</si>
  <si>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</si>
  <si>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</si>
  <si>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</si>
  <si>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</si>
  <si>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</si>
  <si>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</si>
  <si>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</si>
  <si>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</si>
  <si>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</si>
  <si>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</si>
  <si>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</si>
  <si>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</si>
  <si>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</si>
  <si>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</si>
  <si>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</si>
  <si>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</si>
  <si>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</si>
  <si>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</si>
  <si>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</si>
  <si>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</si>
  <si>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</si>
  <si>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</si>
  <si>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</si>
  <si>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</si>
  <si>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</si>
  <si>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</si>
  <si>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</si>
  <si>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</si>
  <si>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</si>
  <si>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</si>
  <si>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</si>
  <si>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</si>
  <si>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</si>
  <si>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</si>
  <si>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</si>
  <si>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145温岭市归国华侨联合会</t>
  </si>
  <si>
    <t>20134统战事务</t>
  </si>
  <si>
    <t>2013401行政运行</t>
  </si>
  <si>
    <t>2013405华侨事务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</si>
  <si>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</si>
  <si>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</si>
  <si>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</si>
  <si>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</si>
  <si>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r>
      <rPr>
        <sz val="10"/>
        <color indexed="63"/>
        <rFont val="Arial"/>
        <family val="2"/>
      </rPr>
      <t>4500</t>
    </r>
    <r>
      <rPr>
        <sz val="10"/>
        <color indexed="63"/>
        <rFont val="宋体"/>
        <family val="0"/>
      </rPr>
      <t xml:space="preserve">温岭市归国华侨联合会
</t>
    </r>
  </si>
  <si>
    <r>
      <rPr>
        <sz val="18"/>
        <color indexed="63"/>
        <rFont val="Arial"/>
        <family val="2"/>
      </rPr>
      <t>2021</t>
    </r>
    <r>
      <rPr>
        <sz val="18"/>
        <color indexed="63"/>
        <rFont val="宋体"/>
        <family val="0"/>
      </rPr>
      <t>年一般公共预算基本支出表</t>
    </r>
    <r>
      <rPr>
        <sz val="18"/>
        <color indexed="63"/>
        <rFont val="Arial"/>
        <family val="2"/>
      </rPr>
      <t>(</t>
    </r>
    <r>
      <rPr>
        <sz val="18"/>
        <color indexed="63"/>
        <rFont val="宋体"/>
        <family val="0"/>
      </rPr>
      <t>表</t>
    </r>
    <r>
      <rPr>
        <sz val="18"/>
        <color indexed="63"/>
        <rFont val="Arial"/>
        <family val="2"/>
      </rPr>
      <t>05</t>
    </r>
    <r>
      <rPr>
        <sz val="18"/>
        <color indexed="63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</si>
  <si>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</si>
  <si>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</si>
  <si>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</si>
  <si>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</si>
  <si>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</si>
  <si>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</si>
  <si>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</si>
  <si>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</si>
  <si>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</si>
  <si>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</si>
  <si>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</si>
  <si>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</si>
  <si>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</si>
  <si>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</si>
  <si>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</si>
  <si>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</si>
  <si>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</si>
  <si>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</si>
  <si>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</si>
  <si>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</si>
  <si>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</si>
  <si>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</si>
  <si>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</si>
  <si>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</si>
  <si>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</si>
  <si>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</si>
  <si>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</si>
  <si>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</si>
  <si>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</si>
  <si>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</si>
  <si>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</si>
  <si>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</si>
  <si>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</si>
  <si>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</si>
  <si>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</si>
  <si>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</si>
  <si>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</si>
  <si>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</si>
  <si>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</si>
  <si>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</si>
  <si>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</si>
  <si>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</si>
  <si>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</si>
  <si>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</si>
  <si>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</si>
  <si>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</si>
  <si>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</si>
  <si>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</si>
  <si>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</si>
  <si>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</si>
  <si>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</si>
  <si>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</si>
  <si>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</si>
  <si>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</si>
  <si>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</si>
  <si>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</si>
  <si>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</si>
  <si>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</si>
  <si>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145001温岭市归国华侨联合会(本级)</t>
  </si>
  <si>
    <r>
      <rPr>
        <b/>
        <sz val="16"/>
        <color indexed="63"/>
        <rFont val="Arial"/>
        <family val="2"/>
      </rPr>
      <t>2021</t>
    </r>
    <r>
      <rPr>
        <b/>
        <sz val="16"/>
        <color indexed="63"/>
        <rFont val="宋体"/>
        <family val="0"/>
      </rPr>
      <t>年部门支出预算总表（表</t>
    </r>
    <r>
      <rPr>
        <b/>
        <sz val="16"/>
        <color indexed="63"/>
        <rFont val="Arial"/>
        <family val="2"/>
      </rPr>
      <t>07</t>
    </r>
    <r>
      <rPr>
        <b/>
        <sz val="16"/>
        <color indexed="63"/>
        <rFont val="宋体"/>
        <family val="0"/>
      </rPr>
      <t>）</t>
    </r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</si>
  <si>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</si>
  <si>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</si>
  <si>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</si>
  <si>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</si>
  <si>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</si>
  <si>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</si>
  <si>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</si>
  <si>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</si>
  <si>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</si>
  <si>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温岭市归国华侨联合会</t>
  </si>
  <si>
    <t xml:space="preserve"> 温岭市归国华侨联合会(本级)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</si>
  <si>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</si>
  <si>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</si>
  <si>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</si>
  <si>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</si>
  <si>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</si>
  <si>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</si>
  <si>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</si>
  <si>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</si>
  <si>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</si>
  <si>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</si>
  <si>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</si>
  <si>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</si>
  <si>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“记住乡愁”系列活动专项经费</t>
  </si>
  <si>
    <t>华侨事务</t>
  </si>
  <si>
    <t xml:space="preserve">    留学人员活动经费</t>
  </si>
  <si>
    <t xml:space="preserve">    侨界人士慰问经费</t>
  </si>
  <si>
    <t xml:space="preserve">    侨联全会、留联理事会和学习培训活动等</t>
  </si>
  <si>
    <t xml:space="preserve">    侨联事务发展工作经费</t>
  </si>
  <si>
    <t xml:space="preserve">    政协侨界委员、侨联常委专题调研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</si>
  <si>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</si>
  <si>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</si>
  <si>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</si>
  <si>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</si>
  <si>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</si>
  <si>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</si>
  <si>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</si>
  <si>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</si>
  <si>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</si>
  <si>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/>
  </si>
  <si>
    <t xml:space="preserve">  4500</t>
  </si>
  <si>
    <t xml:space="preserve">    450100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</si>
  <si>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</si>
  <si>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</si>
  <si>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</si>
  <si>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</si>
  <si>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</si>
  <si>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</si>
  <si>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</si>
  <si>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</si>
  <si>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侨联事务发展工作经费</t>
  </si>
  <si>
    <t>了解海内外侨界教育、文学、企业、艺术等各行各业名人风采。发挥《温岭侨讯》和温岭侨联网的阵地和窗口作用，让海外人士了解家乡。接待来温探亲访友、观光旅游、讲学研讨、投资考察的海外侨领、港澳台侨胞和留学人员。深入推进“万侨大联引”，与其他县市区开展交往交流活动。进一步激发广大归侨侨眷和海外侨胞、港澳同胞、留学人员和其家属的爱国热情和建设家乡激情。</t>
  </si>
  <si>
    <t>温岭市归国华侨联合会</t>
  </si>
  <si>
    <r>
      <t>2021</t>
    </r>
    <r>
      <rPr>
        <sz val="18"/>
        <color indexed="63"/>
        <rFont val="宋体"/>
        <family val="0"/>
      </rPr>
      <t>年部门收入预算总表（表</t>
    </r>
    <r>
      <rPr>
        <sz val="18"/>
        <color indexed="63"/>
        <rFont val="Arial"/>
        <family val="2"/>
      </rPr>
      <t>06</t>
    </r>
    <r>
      <rPr>
        <sz val="18"/>
        <color indexed="63"/>
        <rFont val="宋体"/>
        <family val="0"/>
      </rPr>
      <t>）</t>
    </r>
  </si>
  <si>
    <t>2021年部门预算支出核定表(表08)</t>
  </si>
  <si>
    <t>2021年部门采购预算表（表09）</t>
  </si>
  <si>
    <t xml:space="preserve">市侨联2021年没有使用政府性基金预算拨款安排的支出，故本表无数据。
</t>
  </si>
  <si>
    <r>
      <t>温岭市侨联2</t>
    </r>
    <r>
      <rPr>
        <sz val="12"/>
        <rFont val="宋体"/>
        <family val="0"/>
      </rPr>
      <t>021年</t>
    </r>
    <r>
      <rPr>
        <sz val="12"/>
        <rFont val="宋体"/>
        <family val="0"/>
      </rPr>
      <t xml:space="preserve">没有安排政府采购预算项目，故本表无数据。 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</si>
</sst>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62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6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b/>
      <sz val="9"/>
      <color indexed="63"/>
      <name val="宋体"/>
      <family val="0"/>
    </font>
    <font>
      <b/>
      <sz val="16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Arial"/>
      <family val="2"/>
    </font>
    <font>
      <sz val="18"/>
      <color indexed="63"/>
      <name val="Arial"/>
      <family val="2"/>
    </font>
    <font>
      <sz val="10"/>
      <color indexed="63"/>
      <name val="宋体"/>
      <family val="0"/>
    </font>
    <font>
      <sz val="10"/>
      <color indexed="63"/>
      <name val="Arial"/>
      <family val="2"/>
    </font>
    <font>
      <b/>
      <sz val="16"/>
      <color indexed="63"/>
      <name val="方正楷体_GBK"/>
      <family val="4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6"/>
      <color indexed="63"/>
      <name val="楷体_GB2312"/>
      <family val="0"/>
    </font>
    <font>
      <sz val="9"/>
      <color indexed="63"/>
      <name val="宋体"/>
      <family val="0"/>
    </font>
    <font>
      <sz val="10.5"/>
      <color indexed="63"/>
      <name val="Calibri"/>
      <family val="2"/>
    </font>
    <font>
      <b/>
      <sz val="16"/>
      <name val="楷体_GB2312"/>
      <family val="0"/>
    </font>
    <font>
      <sz val="18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NumberFormat="1" applyFont="1" applyFill="1" applyBorder="1" applyAlignment="1" applyProtection="1">
      <alignment horizontal="left" vertical="center" inden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indent="3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2"/>
    </xf>
    <xf numFmtId="0" fontId="19" fillId="0" borderId="10" xfId="0" applyFont="1" applyBorder="1" applyAlignment="1">
      <alignment horizontal="left" vertical="center" indent="2"/>
    </xf>
    <xf numFmtId="0" fontId="19" fillId="0" borderId="1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40" fontId="20" fillId="0" borderId="0" xfId="0" applyNumberFormat="1" applyFont="1" applyBorder="1" applyAlignment="1">
      <alignment/>
    </xf>
    <xf numFmtId="40" fontId="22" fillId="0" borderId="0" xfId="0" applyNumberFormat="1" applyFont="1" applyBorder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16" fillId="0" borderId="11" xfId="0" applyNumberFormat="1" applyFont="1" applyBorder="1" applyAlignment="1">
      <alignment horizontal="center" vertical="center"/>
    </xf>
    <xf numFmtId="40" fontId="14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zoomScalePageLayoutView="0" workbookViewId="0" topLeftCell="A1">
      <selection activeCell="B21" sqref="B21"/>
    </sheetView>
  </sheetViews>
  <sheetFormatPr defaultColWidth="31.125" defaultRowHeight="14.25"/>
  <cols>
    <col min="1" max="1" width="31.125" style="44" bestFit="1" customWidth="1"/>
    <col min="2" max="16384" width="31.125" style="44" customWidth="1"/>
  </cols>
  <sheetData>
    <row r="1" spans="1:4" ht="14.25">
      <c r="A1" s="88" t="s">
        <v>0</v>
      </c>
      <c r="B1" s="86"/>
      <c r="C1" s="86"/>
      <c r="D1" s="86"/>
    </row>
    <row r="2" spans="1:4" ht="22.5" customHeight="1">
      <c r="A2" s="86"/>
      <c r="B2" s="86"/>
      <c r="C2" s="86"/>
      <c r="D2" s="86"/>
    </row>
    <row r="3" spans="1:4" ht="24.75" customHeight="1">
      <c r="A3" s="85" t="s">
        <v>1</v>
      </c>
      <c r="B3" s="86"/>
      <c r="D3" s="83" t="s">
        <v>2</v>
      </c>
    </row>
    <row r="4" spans="1:4" ht="24.75" customHeight="1">
      <c r="A4" s="87" t="s">
        <v>3</v>
      </c>
      <c r="B4" s="87"/>
      <c r="C4" s="87" t="s">
        <v>4</v>
      </c>
      <c r="D4" s="87"/>
    </row>
    <row r="5" spans="1:4" ht="24.75" customHeight="1">
      <c r="A5" s="79" t="s">
        <v>5</v>
      </c>
      <c r="B5" s="79" t="s">
        <v>6</v>
      </c>
      <c r="C5" s="79" t="s">
        <v>5</v>
      </c>
      <c r="D5" s="79" t="s">
        <v>6</v>
      </c>
    </row>
    <row r="6" spans="1:4" ht="24.75" customHeight="1">
      <c r="A6" s="80" t="s">
        <v>7</v>
      </c>
      <c r="B6" s="81">
        <v>869392.32</v>
      </c>
      <c r="C6" s="80" t="s">
        <v>8</v>
      </c>
      <c r="D6" s="82">
        <f>SUM(D7:D9)</f>
        <v>609392.3200000001</v>
      </c>
    </row>
    <row r="7" spans="1:4" ht="24.75" customHeight="1">
      <c r="A7" s="80" t="s">
        <v>9</v>
      </c>
      <c r="B7" s="81"/>
      <c r="C7" s="80" t="s">
        <v>10</v>
      </c>
      <c r="D7" s="82">
        <v>501662.32</v>
      </c>
    </row>
    <row r="8" spans="1:4" ht="24.75" customHeight="1">
      <c r="A8" s="80" t="s">
        <v>11</v>
      </c>
      <c r="B8" s="81"/>
      <c r="C8" s="80" t="s">
        <v>12</v>
      </c>
      <c r="D8" s="82">
        <v>94840</v>
      </c>
    </row>
    <row r="9" spans="1:4" ht="24.75" customHeight="1">
      <c r="A9" s="80" t="s">
        <v>13</v>
      </c>
      <c r="B9" s="81"/>
      <c r="C9" s="80" t="s">
        <v>14</v>
      </c>
      <c r="D9" s="82">
        <v>12890</v>
      </c>
    </row>
    <row r="10" spans="1:4" ht="24.75" customHeight="1">
      <c r="A10" s="80" t="s">
        <v>15</v>
      </c>
      <c r="B10" s="81"/>
      <c r="C10" s="80" t="s">
        <v>16</v>
      </c>
      <c r="D10" s="82">
        <f>SUM(D11:D17)</f>
        <v>260000</v>
      </c>
    </row>
    <row r="11" spans="1:4" ht="24.75" customHeight="1">
      <c r="A11" s="80" t="s">
        <v>17</v>
      </c>
      <c r="B11" s="81"/>
      <c r="C11" s="80" t="s">
        <v>18</v>
      </c>
      <c r="D11" s="82">
        <v>260000</v>
      </c>
    </row>
    <row r="12" spans="1:4" ht="24.75" customHeight="1">
      <c r="A12" s="80" t="s">
        <v>19</v>
      </c>
      <c r="B12" s="81"/>
      <c r="C12" s="80" t="s">
        <v>20</v>
      </c>
      <c r="D12" s="82"/>
    </row>
    <row r="13" spans="1:4" ht="24.75" customHeight="1">
      <c r="A13" s="80"/>
      <c r="B13" s="81"/>
      <c r="C13" s="80" t="s">
        <v>21</v>
      </c>
      <c r="D13" s="82"/>
    </row>
    <row r="14" spans="1:4" ht="24.75" customHeight="1">
      <c r="A14" s="80"/>
      <c r="B14" s="81"/>
      <c r="C14" s="80" t="s">
        <v>22</v>
      </c>
      <c r="D14" s="82">
        <v>0</v>
      </c>
    </row>
    <row r="15" spans="1:4" ht="24.75" customHeight="1">
      <c r="A15" s="80"/>
      <c r="B15" s="81"/>
      <c r="C15" s="80" t="s">
        <v>23</v>
      </c>
      <c r="D15" s="82"/>
    </row>
    <row r="16" spans="1:4" ht="24.75" customHeight="1">
      <c r="A16" s="80"/>
      <c r="B16" s="81"/>
      <c r="C16" s="80" t="s">
        <v>24</v>
      </c>
      <c r="D16" s="82"/>
    </row>
    <row r="17" spans="1:4" ht="24.75" customHeight="1">
      <c r="A17" s="80"/>
      <c r="B17" s="81"/>
      <c r="C17" s="80" t="s">
        <v>25</v>
      </c>
      <c r="D17" s="82"/>
    </row>
    <row r="18" spans="1:4" ht="24.75" customHeight="1">
      <c r="A18" s="30" t="s">
        <v>26</v>
      </c>
      <c r="B18" s="81">
        <f>SUM(B6:B17)</f>
        <v>869392.3200000001</v>
      </c>
      <c r="C18" s="30" t="s">
        <v>27</v>
      </c>
      <c r="D18" s="82">
        <f>D10+D6</f>
        <v>869392.3200000001</v>
      </c>
    </row>
    <row r="19" spans="1:4" ht="24.75" customHeight="1">
      <c r="A19" s="80" t="s">
        <v>28</v>
      </c>
      <c r="B19" s="81"/>
      <c r="C19" s="80"/>
      <c r="D19" s="82"/>
    </row>
    <row r="20" spans="1:4" ht="24.75" customHeight="1">
      <c r="A20" s="80" t="s">
        <v>29</v>
      </c>
      <c r="B20" s="81"/>
      <c r="C20" s="80"/>
      <c r="D20" s="82"/>
    </row>
    <row r="21" spans="1:4" ht="24.75" customHeight="1">
      <c r="A21" s="80" t="s">
        <v>30</v>
      </c>
      <c r="B21" s="81"/>
      <c r="C21" s="80"/>
      <c r="D21" s="82"/>
    </row>
    <row r="22" spans="1:4" ht="24.75" customHeight="1">
      <c r="A22" s="80" t="s">
        <v>31</v>
      </c>
      <c r="B22" s="81"/>
      <c r="C22" s="80"/>
      <c r="D22" s="82"/>
    </row>
    <row r="23" spans="1:4" ht="24.75" customHeight="1">
      <c r="A23" s="30" t="s">
        <v>32</v>
      </c>
      <c r="B23" s="84">
        <f>SUM(B18:B21)</f>
        <v>869392.3200000001</v>
      </c>
      <c r="C23" s="30" t="s">
        <v>33</v>
      </c>
      <c r="D23" s="31">
        <f>D18</f>
        <v>869392.3200000001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zoomScalePageLayoutView="0" workbookViewId="0" topLeftCell="A1">
      <selection activeCell="C16" sqref="C16"/>
    </sheetView>
  </sheetViews>
  <sheetFormatPr defaultColWidth="16.25390625" defaultRowHeight="14.25"/>
  <cols>
    <col min="1" max="1" width="20.125" style="13" customWidth="1"/>
    <col min="2" max="2" width="16.25390625" style="13" customWidth="1"/>
    <col min="3" max="3" width="20.375" style="13" customWidth="1"/>
    <col min="4" max="4" width="16.375" style="13" customWidth="1"/>
    <col min="5" max="5" width="23.625" style="13" customWidth="1"/>
    <col min="6" max="6" width="14.75390625" style="13" customWidth="1"/>
    <col min="7" max="32" width="9.00390625" style="13" customWidth="1"/>
    <col min="33" max="224" width="6.625" style="13" customWidth="1"/>
    <col min="225" max="242" width="9.00390625" style="13" customWidth="1"/>
    <col min="243" max="243" width="8.625" style="13" customWidth="1"/>
    <col min="244" max="254" width="6.625" style="13" customWidth="1"/>
    <col min="255" max="255" width="20.125" style="13" customWidth="1"/>
    <col min="256" max="16384" width="16.25390625" style="13" customWidth="1"/>
  </cols>
  <sheetData>
    <row r="1" spans="3:6" ht="13.5">
      <c r="C1" s="14"/>
      <c r="D1" s="14"/>
      <c r="E1" s="14"/>
      <c r="F1" s="14"/>
    </row>
    <row r="2" spans="3:6" ht="13.5">
      <c r="C2" s="14"/>
      <c r="D2" s="14"/>
      <c r="E2" s="14"/>
      <c r="F2" s="14"/>
    </row>
    <row r="3" spans="1:6" ht="22.5">
      <c r="A3" s="111" t="s">
        <v>150</v>
      </c>
      <c r="B3" s="111"/>
      <c r="C3" s="111"/>
      <c r="D3" s="111"/>
      <c r="E3" s="111"/>
      <c r="F3" s="111"/>
    </row>
    <row r="4" spans="1:6" ht="22.5">
      <c r="A4" s="15"/>
      <c r="B4" s="15"/>
      <c r="C4" s="15"/>
      <c r="D4" s="15"/>
      <c r="E4" s="15"/>
      <c r="F4" s="16" t="s">
        <v>2</v>
      </c>
    </row>
    <row r="5" spans="1:6" ht="39" customHeight="1">
      <c r="A5" s="17" t="s">
        <v>36</v>
      </c>
      <c r="B5" s="18" t="s">
        <v>151</v>
      </c>
      <c r="C5" s="18" t="s">
        <v>152</v>
      </c>
      <c r="D5" s="19" t="s">
        <v>77</v>
      </c>
      <c r="E5" s="20" t="s">
        <v>84</v>
      </c>
      <c r="F5" s="18" t="s">
        <v>153</v>
      </c>
    </row>
    <row r="6" spans="1:6" ht="72.75" customHeight="1">
      <c r="A6" s="21" t="s">
        <v>106</v>
      </c>
      <c r="B6" s="22">
        <v>17573</v>
      </c>
      <c r="C6" s="23">
        <v>0</v>
      </c>
      <c r="D6" s="23">
        <v>17573</v>
      </c>
      <c r="E6" s="23">
        <v>0</v>
      </c>
      <c r="F6" s="23">
        <v>0</v>
      </c>
    </row>
  </sheetData>
  <sheetProtection/>
  <mergeCells count="1"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zoomScalePageLayoutView="0" workbookViewId="0" topLeftCell="A1">
      <selection activeCell="M8" sqref="M8"/>
    </sheetView>
  </sheetViews>
  <sheetFormatPr defaultColWidth="9.125" defaultRowHeight="14.25"/>
  <cols>
    <col min="1" max="1" width="16.75390625" style="2" customWidth="1"/>
    <col min="2" max="2" width="12.125" style="3" customWidth="1"/>
    <col min="3" max="5" width="10.875" style="2" customWidth="1"/>
    <col min="6" max="6" width="6.00390625" style="2" customWidth="1"/>
    <col min="7" max="7" width="10.875" style="2" customWidth="1"/>
    <col min="8" max="8" width="5.875" style="2" customWidth="1"/>
    <col min="9" max="9" width="10.875" style="2" customWidth="1"/>
    <col min="10" max="10" width="4.625" style="2" customWidth="1"/>
    <col min="11" max="11" width="10.875" style="2" customWidth="1"/>
    <col min="12" max="12" width="7.375" style="2" customWidth="1"/>
    <col min="13" max="13" width="10.75390625" style="2" customWidth="1"/>
    <col min="14" max="16" width="21.75390625" style="2" customWidth="1"/>
    <col min="17" max="17" width="9.125" style="2" bestFit="1" customWidth="1"/>
    <col min="18" max="16384" width="9.125" style="2" customWidth="1"/>
  </cols>
  <sheetData>
    <row r="1" spans="1:14" ht="19.5" customHeight="1">
      <c r="A1" s="113" t="s">
        <v>154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9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0" t="s">
        <v>2</v>
      </c>
    </row>
    <row r="4" spans="1:14" ht="21" customHeight="1">
      <c r="A4" s="115" t="s">
        <v>36</v>
      </c>
      <c r="B4" s="115" t="s">
        <v>155</v>
      </c>
      <c r="C4" s="112" t="s">
        <v>102</v>
      </c>
      <c r="D4" s="112"/>
      <c r="E4" s="112"/>
      <c r="F4" s="112"/>
      <c r="G4" s="112"/>
      <c r="H4" s="112" t="s">
        <v>11</v>
      </c>
      <c r="I4" s="112" t="s">
        <v>116</v>
      </c>
      <c r="J4" s="116" t="s">
        <v>15</v>
      </c>
      <c r="K4" s="116" t="s">
        <v>19</v>
      </c>
      <c r="L4" s="116" t="s">
        <v>156</v>
      </c>
      <c r="M4" s="112" t="s">
        <v>37</v>
      </c>
      <c r="N4" s="112" t="s">
        <v>157</v>
      </c>
    </row>
    <row r="5" spans="1:14" ht="33" customHeight="1">
      <c r="A5" s="115"/>
      <c r="B5" s="115"/>
      <c r="C5" s="5" t="s">
        <v>104</v>
      </c>
      <c r="D5" s="5" t="s">
        <v>13</v>
      </c>
      <c r="E5" s="5" t="s">
        <v>105</v>
      </c>
      <c r="F5" s="5" t="s">
        <v>29</v>
      </c>
      <c r="G5" s="5" t="s">
        <v>30</v>
      </c>
      <c r="H5" s="112"/>
      <c r="I5" s="112"/>
      <c r="J5" s="117"/>
      <c r="K5" s="117"/>
      <c r="L5" s="117"/>
      <c r="M5" s="112"/>
      <c r="N5" s="112"/>
    </row>
    <row r="6" spans="1:14" ht="174.75" customHeight="1">
      <c r="A6" s="6" t="s">
        <v>160</v>
      </c>
      <c r="B6" s="7" t="s">
        <v>158</v>
      </c>
      <c r="C6" s="8">
        <v>143000</v>
      </c>
      <c r="D6" s="9"/>
      <c r="E6" s="9"/>
      <c r="F6" s="9"/>
      <c r="G6" s="9"/>
      <c r="H6" s="9"/>
      <c r="I6" s="9"/>
      <c r="J6" s="9"/>
      <c r="K6" s="9"/>
      <c r="L6" s="9"/>
      <c r="M6" s="8">
        <v>143000</v>
      </c>
      <c r="N6" s="11" t="s">
        <v>159</v>
      </c>
    </row>
    <row r="7" s="1" customFormat="1" ht="33" customHeight="1"/>
    <row r="8" spans="1:14" ht="44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"/>
      <c r="N8" s="12"/>
    </row>
    <row r="9" s="1" customFormat="1" ht="33" customHeight="1"/>
    <row r="10" s="1" customFormat="1" ht="33" customHeight="1"/>
    <row r="11" s="1" customFormat="1" ht="33" customHeight="1"/>
    <row r="12" s="1" customFormat="1" ht="33" customHeight="1"/>
    <row r="13" s="1" customFormat="1" ht="33" customHeight="1"/>
    <row r="14" s="1" customFormat="1" ht="33" customHeight="1"/>
    <row r="15" s="1" customFormat="1" ht="33" customHeight="1"/>
    <row r="16" s="1" customFormat="1" ht="33" customHeight="1"/>
    <row r="17" s="1" customFormat="1" ht="33" customHeight="1"/>
    <row r="18" s="1" customFormat="1" ht="33" customHeight="1"/>
    <row r="19" s="1" customFormat="1" ht="33" customHeight="1"/>
    <row r="20" s="1" customFormat="1" ht="33" customHeight="1"/>
    <row r="21" s="1" customFormat="1" ht="33" customHeight="1"/>
    <row r="22" s="1" customFormat="1" ht="33" customHeight="1"/>
    <row r="23" s="1" customFormat="1" ht="33" customHeight="1"/>
    <row r="24" s="1" customFormat="1" ht="33" customHeight="1"/>
    <row r="25" s="1" customFormat="1" ht="33" customHeight="1"/>
  </sheetData>
  <sheetProtection/>
  <mergeCells count="12">
    <mergeCell ref="K4:K5"/>
    <mergeCell ref="L4:L5"/>
    <mergeCell ref="M4:M5"/>
    <mergeCell ref="N4:N5"/>
    <mergeCell ref="A1:N2"/>
    <mergeCell ref="C4:G4"/>
    <mergeCell ref="A8:L8"/>
    <mergeCell ref="A4:A5"/>
    <mergeCell ref="B4:B5"/>
    <mergeCell ref="H4:H5"/>
    <mergeCell ref="I4:I5"/>
    <mergeCell ref="J4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A1" sqref="A1:D2"/>
    </sheetView>
  </sheetViews>
  <sheetFormatPr defaultColWidth="9.00390625" defaultRowHeight="14.25"/>
  <cols>
    <col min="1" max="4" width="25.00390625" style="44" customWidth="1"/>
    <col min="5" max="5" width="9.00390625" style="44" bestFit="1" customWidth="1"/>
    <col min="6" max="16384" width="9.00390625" style="44" customWidth="1"/>
  </cols>
  <sheetData>
    <row r="1" spans="1:4" ht="14.25">
      <c r="A1" s="90" t="s">
        <v>34</v>
      </c>
      <c r="B1" s="90"/>
      <c r="C1" s="90"/>
      <c r="D1" s="90"/>
    </row>
    <row r="2" spans="1:4" ht="14.25">
      <c r="A2" s="90"/>
      <c r="B2" s="90"/>
      <c r="C2" s="90"/>
      <c r="D2" s="90"/>
    </row>
    <row r="3" spans="1:4" ht="15.75">
      <c r="A3" s="89" t="s">
        <v>1</v>
      </c>
      <c r="B3" s="89"/>
      <c r="C3" s="77"/>
      <c r="D3" s="78" t="s">
        <v>2</v>
      </c>
    </row>
    <row r="4" spans="1:4" ht="27" customHeight="1">
      <c r="A4" s="87" t="s">
        <v>3</v>
      </c>
      <c r="B4" s="87"/>
      <c r="C4" s="87" t="s">
        <v>4</v>
      </c>
      <c r="D4" s="87"/>
    </row>
    <row r="5" spans="1:4" ht="27" customHeight="1">
      <c r="A5" s="79" t="s">
        <v>5</v>
      </c>
      <c r="B5" s="79" t="s">
        <v>6</v>
      </c>
      <c r="C5" s="79" t="s">
        <v>5</v>
      </c>
      <c r="D5" s="79" t="s">
        <v>6</v>
      </c>
    </row>
    <row r="6" spans="1:4" ht="27" customHeight="1">
      <c r="A6" s="80" t="s">
        <v>7</v>
      </c>
      <c r="B6" s="81">
        <v>869392.32</v>
      </c>
      <c r="C6" s="80" t="s">
        <v>8</v>
      </c>
      <c r="D6" s="82">
        <f>SUM(D7:D9)</f>
        <v>609392.3200000001</v>
      </c>
    </row>
    <row r="7" spans="1:4" ht="27" customHeight="1">
      <c r="A7" s="80" t="s">
        <v>13</v>
      </c>
      <c r="B7" s="81"/>
      <c r="C7" s="80" t="s">
        <v>10</v>
      </c>
      <c r="D7" s="82">
        <v>501662.32</v>
      </c>
    </row>
    <row r="8" spans="1:4" ht="27" customHeight="1">
      <c r="A8" s="80"/>
      <c r="B8" s="81"/>
      <c r="C8" s="80" t="s">
        <v>12</v>
      </c>
      <c r="D8" s="82">
        <v>94840</v>
      </c>
    </row>
    <row r="9" spans="1:4" ht="27" customHeight="1">
      <c r="A9" s="80"/>
      <c r="B9" s="81"/>
      <c r="C9" s="80" t="s">
        <v>14</v>
      </c>
      <c r="D9" s="82">
        <v>12890</v>
      </c>
    </row>
    <row r="10" spans="1:4" ht="27" customHeight="1">
      <c r="A10" s="80"/>
      <c r="B10" s="81"/>
      <c r="C10" s="80" t="s">
        <v>16</v>
      </c>
      <c r="D10" s="82">
        <f>SUM(D11:D16)</f>
        <v>260000</v>
      </c>
    </row>
    <row r="11" spans="1:4" ht="27" customHeight="1">
      <c r="A11" s="80"/>
      <c r="B11" s="81"/>
      <c r="C11" s="80" t="s">
        <v>18</v>
      </c>
      <c r="D11" s="82">
        <v>260000</v>
      </c>
    </row>
    <row r="12" spans="1:4" ht="27" customHeight="1">
      <c r="A12" s="80"/>
      <c r="B12" s="81"/>
      <c r="C12" s="80" t="s">
        <v>20</v>
      </c>
      <c r="D12" s="82"/>
    </row>
    <row r="13" spans="1:4" ht="27" customHeight="1">
      <c r="A13" s="80"/>
      <c r="B13" s="81"/>
      <c r="C13" s="80" t="s">
        <v>21</v>
      </c>
      <c r="D13" s="82"/>
    </row>
    <row r="14" spans="1:4" ht="27" customHeight="1">
      <c r="A14" s="80"/>
      <c r="B14" s="81"/>
      <c r="C14" s="80" t="s">
        <v>23</v>
      </c>
      <c r="D14" s="82"/>
    </row>
    <row r="15" spans="1:4" ht="27" customHeight="1">
      <c r="A15" s="80"/>
      <c r="B15" s="81"/>
      <c r="C15" s="80" t="s">
        <v>24</v>
      </c>
      <c r="D15" s="82"/>
    </row>
    <row r="16" spans="1:4" ht="27" customHeight="1">
      <c r="A16" s="80"/>
      <c r="B16" s="81"/>
      <c r="C16" s="80" t="s">
        <v>25</v>
      </c>
      <c r="D16" s="82"/>
    </row>
    <row r="17" spans="1:4" ht="27" customHeight="1">
      <c r="A17" s="30" t="s">
        <v>32</v>
      </c>
      <c r="B17" s="81">
        <f>SUM(B6:B16)</f>
        <v>869392.3200000001</v>
      </c>
      <c r="C17" s="30" t="s">
        <v>33</v>
      </c>
      <c r="D17" s="82">
        <f>D10+D6</f>
        <v>869392.3200000001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38.375" style="43" customWidth="1"/>
    <col min="2" max="4" width="12.875" style="43" customWidth="1"/>
    <col min="5" max="5" width="9.00390625" style="43" bestFit="1" customWidth="1"/>
    <col min="6" max="16384" width="9.00390625" style="43" customWidth="1"/>
  </cols>
  <sheetData>
    <row r="1" spans="1:4" ht="14.25">
      <c r="A1" s="91" t="s">
        <v>35</v>
      </c>
      <c r="B1" s="91"/>
      <c r="C1" s="91"/>
      <c r="D1" s="91"/>
    </row>
    <row r="2" spans="1:4" ht="14.25">
      <c r="A2" s="91"/>
      <c r="B2" s="91"/>
      <c r="C2" s="91"/>
      <c r="D2" s="91"/>
    </row>
    <row r="3" spans="1:4" ht="15">
      <c r="A3" s="64"/>
      <c r="B3" s="72"/>
      <c r="C3" s="66"/>
      <c r="D3" s="67" t="s">
        <v>2</v>
      </c>
    </row>
    <row r="4" spans="1:4" ht="14.25">
      <c r="A4" s="47" t="s">
        <v>36</v>
      </c>
      <c r="B4" s="68" t="s">
        <v>37</v>
      </c>
      <c r="C4" s="69" t="s">
        <v>8</v>
      </c>
      <c r="D4" s="69" t="s">
        <v>16</v>
      </c>
    </row>
    <row r="5" spans="1:4" ht="14.25">
      <c r="A5" s="73" t="s">
        <v>38</v>
      </c>
      <c r="B5" s="74">
        <v>869392.32</v>
      </c>
      <c r="C5" s="74">
        <v>609392.32</v>
      </c>
      <c r="D5" s="74">
        <v>260000</v>
      </c>
    </row>
    <row r="6" spans="1:4" ht="14.25">
      <c r="A6" s="75" t="s">
        <v>39</v>
      </c>
      <c r="B6" s="74">
        <v>813252</v>
      </c>
      <c r="C6" s="74">
        <v>553252</v>
      </c>
      <c r="D6" s="74">
        <v>260000</v>
      </c>
    </row>
    <row r="7" spans="1:4" ht="14.25">
      <c r="A7" s="76" t="s">
        <v>40</v>
      </c>
      <c r="B7" s="74">
        <v>553252</v>
      </c>
      <c r="C7" s="74">
        <v>553252</v>
      </c>
      <c r="D7" s="74"/>
    </row>
    <row r="8" spans="1:4" ht="14.25">
      <c r="A8" s="76" t="s">
        <v>41</v>
      </c>
      <c r="B8" s="74">
        <v>260000</v>
      </c>
      <c r="C8" s="74"/>
      <c r="D8" s="74">
        <v>260000</v>
      </c>
    </row>
    <row r="9" spans="1:4" ht="14.25">
      <c r="A9" s="75" t="s">
        <v>42</v>
      </c>
      <c r="B9" s="74">
        <v>56140.31999999999</v>
      </c>
      <c r="C9" s="74">
        <v>56140.31999999999</v>
      </c>
      <c r="D9" s="74"/>
    </row>
    <row r="10" spans="1:4" ht="14.25">
      <c r="A10" s="76" t="s">
        <v>43</v>
      </c>
      <c r="B10" s="74">
        <v>37426.88</v>
      </c>
      <c r="C10" s="74">
        <v>37426.88</v>
      </c>
      <c r="D10" s="74"/>
    </row>
    <row r="11" spans="1:4" ht="14.25">
      <c r="A11" s="76" t="s">
        <v>44</v>
      </c>
      <c r="B11" s="74">
        <v>18713.44</v>
      </c>
      <c r="C11" s="74">
        <v>18713.44</v>
      </c>
      <c r="D11" s="74"/>
    </row>
  </sheetData>
  <sheetProtection/>
  <mergeCells count="1"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zoomScalePageLayoutView="0" workbookViewId="0" topLeftCell="A1">
      <selection activeCell="E11" sqref="E11"/>
    </sheetView>
  </sheetViews>
  <sheetFormatPr defaultColWidth="7.875" defaultRowHeight="14.25"/>
  <cols>
    <col min="1" max="1" width="38.375" style="63" customWidth="1"/>
    <col min="2" max="4" width="12.875" style="63" customWidth="1"/>
    <col min="5" max="5" width="7.875" style="63" bestFit="1" customWidth="1"/>
    <col min="6" max="16384" width="7.875" style="63" customWidth="1"/>
  </cols>
  <sheetData>
    <row r="1" spans="1:4" ht="12.75">
      <c r="A1" s="91" t="s">
        <v>45</v>
      </c>
      <c r="B1" s="91"/>
      <c r="C1" s="91"/>
      <c r="D1" s="91"/>
    </row>
    <row r="2" spans="1:4" ht="12.75">
      <c r="A2" s="91"/>
      <c r="B2" s="91"/>
      <c r="C2" s="91"/>
      <c r="D2" s="91"/>
    </row>
    <row r="3" spans="1:4" ht="22.5" customHeight="1">
      <c r="A3" s="64"/>
      <c r="B3" s="65"/>
      <c r="C3" s="66"/>
      <c r="D3" s="67" t="s">
        <v>2</v>
      </c>
    </row>
    <row r="4" spans="1:4" ht="22.5" customHeight="1">
      <c r="A4" s="47" t="s">
        <v>36</v>
      </c>
      <c r="B4" s="68" t="s">
        <v>37</v>
      </c>
      <c r="C4" s="69" t="s">
        <v>8</v>
      </c>
      <c r="D4" s="69" t="s">
        <v>16</v>
      </c>
    </row>
    <row r="5" spans="1:4" ht="24.75" customHeight="1">
      <c r="A5" s="70" t="s">
        <v>46</v>
      </c>
      <c r="B5" s="71">
        <v>0</v>
      </c>
      <c r="C5" s="71">
        <v>0</v>
      </c>
      <c r="D5" s="71">
        <v>0</v>
      </c>
    </row>
    <row r="6" spans="1:4" ht="36.75" customHeight="1">
      <c r="A6" s="92" t="s">
        <v>164</v>
      </c>
      <c r="B6" s="92"/>
      <c r="C6" s="92"/>
      <c r="D6" s="92"/>
    </row>
  </sheetData>
  <sheetProtection/>
  <mergeCells count="2">
    <mergeCell ref="A1:D2"/>
    <mergeCell ref="A6:D6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zoomScalePageLayoutView="0" workbookViewId="0" topLeftCell="A52">
      <selection activeCell="B51" sqref="B51:B54"/>
    </sheetView>
  </sheetViews>
  <sheetFormatPr defaultColWidth="9.00390625" defaultRowHeight="14.25"/>
  <cols>
    <col min="1" max="1" width="38.25390625" style="44" customWidth="1"/>
    <col min="2" max="2" width="33.00390625" style="44" customWidth="1"/>
    <col min="3" max="3" width="9.00390625" style="44" bestFit="1" customWidth="1"/>
    <col min="4" max="16384" width="9.00390625" style="44" customWidth="1"/>
  </cols>
  <sheetData>
    <row r="1" spans="1:2" ht="36" customHeight="1">
      <c r="A1" s="93" t="s">
        <v>47</v>
      </c>
      <c r="B1" s="93"/>
    </row>
    <row r="2" spans="1:2" ht="19.5" customHeight="1">
      <c r="A2" s="55" t="s">
        <v>1</v>
      </c>
      <c r="B2" s="56" t="s">
        <v>2</v>
      </c>
    </row>
    <row r="3" spans="1:2" ht="24.75" customHeight="1">
      <c r="A3" s="57" t="s">
        <v>48</v>
      </c>
      <c r="B3" s="57" t="s">
        <v>49</v>
      </c>
    </row>
    <row r="4" spans="1:2" ht="24.75" customHeight="1">
      <c r="A4" s="58" t="s">
        <v>50</v>
      </c>
      <c r="B4" s="59">
        <f>SUM(B5:B16)</f>
        <v>501662.32</v>
      </c>
    </row>
    <row r="5" spans="1:2" ht="24.75" customHeight="1">
      <c r="A5" s="60" t="s">
        <v>51</v>
      </c>
      <c r="B5" s="59">
        <v>90888</v>
      </c>
    </row>
    <row r="6" spans="1:2" ht="24.75" customHeight="1">
      <c r="A6" s="60" t="s">
        <v>52</v>
      </c>
      <c r="B6" s="59">
        <v>135456</v>
      </c>
    </row>
    <row r="7" spans="1:2" ht="24.75" customHeight="1">
      <c r="A7" s="60" t="s">
        <v>53</v>
      </c>
      <c r="B7" s="59">
        <v>119072</v>
      </c>
    </row>
    <row r="8" spans="1:2" ht="24.75" customHeight="1">
      <c r="A8" s="60" t="s">
        <v>54</v>
      </c>
      <c r="B8" s="59"/>
    </row>
    <row r="9" spans="1:2" ht="24.75" customHeight="1">
      <c r="A9" s="60" t="s">
        <v>55</v>
      </c>
      <c r="B9" s="59">
        <v>37426.88</v>
      </c>
    </row>
    <row r="10" spans="1:2" ht="24.75" customHeight="1">
      <c r="A10" s="60" t="s">
        <v>56</v>
      </c>
      <c r="B10" s="59">
        <v>18713.44</v>
      </c>
    </row>
    <row r="11" spans="1:2" ht="24.75" customHeight="1">
      <c r="A11" s="61" t="s">
        <v>57</v>
      </c>
      <c r="B11" s="59">
        <v>11180</v>
      </c>
    </row>
    <row r="12" spans="1:2" ht="24.75" customHeight="1">
      <c r="A12" s="61" t="s">
        <v>58</v>
      </c>
      <c r="B12" s="59">
        <v>11930</v>
      </c>
    </row>
    <row r="13" spans="1:2" ht="24.75" customHeight="1">
      <c r="A13" s="60" t="s">
        <v>59</v>
      </c>
      <c r="B13" s="59">
        <v>900</v>
      </c>
    </row>
    <row r="14" spans="1:2" ht="24.75" customHeight="1">
      <c r="A14" s="61" t="s">
        <v>60</v>
      </c>
      <c r="B14" s="59">
        <v>52476</v>
      </c>
    </row>
    <row r="15" spans="1:2" ht="24.75" customHeight="1">
      <c r="A15" s="61" t="s">
        <v>61</v>
      </c>
      <c r="B15" s="59"/>
    </row>
    <row r="16" spans="1:2" ht="24.75" customHeight="1">
      <c r="A16" s="60" t="s">
        <v>62</v>
      </c>
      <c r="B16" s="59">
        <v>23620</v>
      </c>
    </row>
    <row r="17" spans="1:2" ht="24.75" customHeight="1">
      <c r="A17" s="62" t="s">
        <v>63</v>
      </c>
      <c r="B17" s="59">
        <f>SUM(B18:B41)</f>
        <v>94840</v>
      </c>
    </row>
    <row r="18" spans="1:2" ht="24.75" customHeight="1">
      <c r="A18" s="60" t="s">
        <v>64</v>
      </c>
      <c r="B18" s="59">
        <v>2000</v>
      </c>
    </row>
    <row r="19" spans="1:2" ht="24.75" customHeight="1">
      <c r="A19" s="60" t="s">
        <v>65</v>
      </c>
      <c r="B19" s="59">
        <v>1000</v>
      </c>
    </row>
    <row r="20" spans="1:2" ht="24.75" customHeight="1">
      <c r="A20" s="60" t="s">
        <v>66</v>
      </c>
      <c r="B20" s="59"/>
    </row>
    <row r="21" spans="1:2" ht="24.75" customHeight="1">
      <c r="A21" s="60" t="s">
        <v>67</v>
      </c>
      <c r="B21" s="59"/>
    </row>
    <row r="22" spans="1:2" ht="24.75" customHeight="1">
      <c r="A22" s="60" t="s">
        <v>68</v>
      </c>
      <c r="B22" s="59"/>
    </row>
    <row r="23" spans="1:2" ht="24.75" customHeight="1">
      <c r="A23" s="60" t="s">
        <v>69</v>
      </c>
      <c r="B23" s="59"/>
    </row>
    <row r="24" spans="1:2" ht="24.75" customHeight="1">
      <c r="A24" s="60" t="s">
        <v>70</v>
      </c>
      <c r="B24" s="59">
        <v>2000</v>
      </c>
    </row>
    <row r="25" spans="1:2" ht="24.75" customHeight="1">
      <c r="A25" s="60" t="s">
        <v>71</v>
      </c>
      <c r="B25" s="59"/>
    </row>
    <row r="26" spans="1:2" ht="24.75" customHeight="1">
      <c r="A26" s="60" t="s">
        <v>72</v>
      </c>
      <c r="B26" s="59">
        <v>3000</v>
      </c>
    </row>
    <row r="27" spans="1:2" ht="24.75" customHeight="1">
      <c r="A27" s="60" t="s">
        <v>73</v>
      </c>
      <c r="B27" s="59"/>
    </row>
    <row r="28" spans="1:2" ht="24.75" customHeight="1">
      <c r="A28" s="60" t="s">
        <v>74</v>
      </c>
      <c r="B28" s="59">
        <v>1000</v>
      </c>
    </row>
    <row r="29" spans="1:2" ht="24.75" customHeight="1">
      <c r="A29" s="60" t="s">
        <v>75</v>
      </c>
      <c r="B29" s="59"/>
    </row>
    <row r="30" spans="1:2" ht="24.75" customHeight="1">
      <c r="A30" s="60" t="s">
        <v>76</v>
      </c>
      <c r="B30" s="59"/>
    </row>
    <row r="31" spans="1:2" ht="24.75" customHeight="1">
      <c r="A31" s="60" t="s">
        <v>77</v>
      </c>
      <c r="B31" s="59"/>
    </row>
    <row r="32" spans="1:2" ht="24.75" customHeight="1">
      <c r="A32" s="60" t="s">
        <v>78</v>
      </c>
      <c r="B32" s="59"/>
    </row>
    <row r="33" spans="1:2" ht="24.75" customHeight="1">
      <c r="A33" s="60" t="s">
        <v>79</v>
      </c>
      <c r="B33" s="59"/>
    </row>
    <row r="34" spans="1:2" ht="24.75" customHeight="1">
      <c r="A34" s="60" t="s">
        <v>80</v>
      </c>
      <c r="B34" s="59">
        <v>38000</v>
      </c>
    </row>
    <row r="35" spans="1:2" ht="24.75" customHeight="1">
      <c r="A35" s="60" t="s">
        <v>81</v>
      </c>
      <c r="B35" s="59"/>
    </row>
    <row r="36" spans="1:2" ht="24.75" customHeight="1">
      <c r="A36" s="60" t="s">
        <v>82</v>
      </c>
      <c r="B36" s="59">
        <v>5200</v>
      </c>
    </row>
    <row r="37" spans="1:2" ht="24.75" customHeight="1">
      <c r="A37" s="60" t="s">
        <v>83</v>
      </c>
      <c r="B37" s="59">
        <v>18000</v>
      </c>
    </row>
    <row r="38" spans="1:2" ht="24.75" customHeight="1">
      <c r="A38" s="60" t="s">
        <v>84</v>
      </c>
      <c r="B38" s="59"/>
    </row>
    <row r="39" spans="1:2" ht="24.75" customHeight="1">
      <c r="A39" s="60" t="s">
        <v>85</v>
      </c>
      <c r="B39" s="59">
        <v>15840</v>
      </c>
    </row>
    <row r="40" spans="1:2" ht="24.75" customHeight="1">
      <c r="A40" s="60" t="s">
        <v>86</v>
      </c>
      <c r="B40" s="59">
        <v>8800</v>
      </c>
    </row>
    <row r="41" spans="1:2" ht="24.75" customHeight="1">
      <c r="A41" s="60" t="s">
        <v>87</v>
      </c>
      <c r="B41" s="59"/>
    </row>
    <row r="42" spans="1:2" ht="24.75" customHeight="1">
      <c r="A42" s="62" t="s">
        <v>88</v>
      </c>
      <c r="B42" s="59">
        <f>SUM(B43:B50)</f>
        <v>12890</v>
      </c>
    </row>
    <row r="43" spans="1:2" ht="24.75" customHeight="1">
      <c r="A43" s="60" t="s">
        <v>89</v>
      </c>
      <c r="B43" s="59"/>
    </row>
    <row r="44" spans="1:2" ht="24.75" customHeight="1">
      <c r="A44" s="60" t="s">
        <v>90</v>
      </c>
      <c r="B44" s="59"/>
    </row>
    <row r="45" spans="1:2" ht="24.75" customHeight="1">
      <c r="A45" s="60" t="s">
        <v>91</v>
      </c>
      <c r="B45" s="59"/>
    </row>
    <row r="46" spans="1:2" ht="24.75" customHeight="1">
      <c r="A46" s="60" t="s">
        <v>92</v>
      </c>
      <c r="B46" s="59"/>
    </row>
    <row r="47" spans="1:2" ht="24.75" customHeight="1">
      <c r="A47" s="60" t="s">
        <v>93</v>
      </c>
      <c r="B47" s="59">
        <v>960</v>
      </c>
    </row>
    <row r="48" spans="1:2" ht="24.75" customHeight="1">
      <c r="A48" s="61" t="s">
        <v>94</v>
      </c>
      <c r="B48" s="59">
        <v>11930</v>
      </c>
    </row>
    <row r="49" spans="1:2" ht="24.75" customHeight="1">
      <c r="A49" s="60" t="s">
        <v>95</v>
      </c>
      <c r="B49" s="59"/>
    </row>
    <row r="50" spans="1:2" ht="24.75" customHeight="1">
      <c r="A50" s="60" t="s">
        <v>96</v>
      </c>
      <c r="B50" s="59"/>
    </row>
    <row r="51" spans="1:2" ht="24.75" customHeight="1">
      <c r="A51" s="62" t="s">
        <v>97</v>
      </c>
      <c r="B51" s="59"/>
    </row>
    <row r="52" spans="1:2" ht="24.75" customHeight="1">
      <c r="A52" s="60" t="s">
        <v>98</v>
      </c>
      <c r="B52" s="59"/>
    </row>
    <row r="53" spans="1:2" ht="24.75" customHeight="1">
      <c r="A53" s="60" t="s">
        <v>99</v>
      </c>
      <c r="B53" s="59"/>
    </row>
    <row r="54" spans="1:2" ht="24.75" customHeight="1">
      <c r="A54" s="61" t="s">
        <v>100</v>
      </c>
      <c r="B54" s="59"/>
    </row>
    <row r="55" spans="1:2" ht="24.75" customHeight="1">
      <c r="A55" s="57" t="s">
        <v>101</v>
      </c>
      <c r="B55" s="59">
        <f>B51+B42+B17+B4</f>
        <v>609392.3200000001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A1">
      <selection activeCell="L15" sqref="L15"/>
    </sheetView>
  </sheetViews>
  <sheetFormatPr defaultColWidth="9.00390625" defaultRowHeight="14.25"/>
  <cols>
    <col min="1" max="1" width="41.125" style="43" customWidth="1"/>
    <col min="2" max="2" width="14.875" style="43" customWidth="1"/>
    <col min="3" max="3" width="13.875" style="43" customWidth="1"/>
    <col min="4" max="6" width="8.625" style="43" customWidth="1"/>
    <col min="7" max="7" width="13.25390625" style="43" customWidth="1"/>
    <col min="8" max="12" width="8.625" style="43" customWidth="1"/>
    <col min="13" max="13" width="9.00390625" style="43" bestFit="1" customWidth="1"/>
    <col min="14" max="16384" width="9.00390625" style="43" customWidth="1"/>
  </cols>
  <sheetData>
    <row r="1" spans="1:12" ht="23.25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54" t="s">
        <v>2</v>
      </c>
    </row>
    <row r="3" spans="1:12" ht="14.25">
      <c r="A3" s="98" t="s">
        <v>36</v>
      </c>
      <c r="B3" s="95" t="s">
        <v>102</v>
      </c>
      <c r="C3" s="96"/>
      <c r="D3" s="96"/>
      <c r="E3" s="96"/>
      <c r="F3" s="96"/>
      <c r="G3" s="97"/>
      <c r="H3" s="100" t="s">
        <v>11</v>
      </c>
      <c r="I3" s="100" t="s">
        <v>15</v>
      </c>
      <c r="J3" s="99" t="s">
        <v>19</v>
      </c>
      <c r="K3" s="100" t="s">
        <v>103</v>
      </c>
      <c r="L3" s="100" t="s">
        <v>17</v>
      </c>
    </row>
    <row r="4" spans="1:12" ht="28.5">
      <c r="A4" s="99"/>
      <c r="B4" s="52" t="s">
        <v>104</v>
      </c>
      <c r="C4" s="52" t="s">
        <v>13</v>
      </c>
      <c r="D4" s="52" t="s">
        <v>105</v>
      </c>
      <c r="E4" s="52" t="s">
        <v>29</v>
      </c>
      <c r="F4" s="52" t="s">
        <v>30</v>
      </c>
      <c r="G4" s="52" t="s">
        <v>31</v>
      </c>
      <c r="H4" s="101"/>
      <c r="I4" s="101"/>
      <c r="J4" s="102"/>
      <c r="K4" s="101"/>
      <c r="L4" s="101"/>
    </row>
    <row r="5" spans="1:12" ht="14.25">
      <c r="A5" s="48" t="s">
        <v>38</v>
      </c>
      <c r="B5" s="53">
        <v>869392.32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4.25">
      <c r="A6" s="51" t="s">
        <v>106</v>
      </c>
      <c r="B6" s="53">
        <v>869392.32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</sheetData>
  <sheetProtection/>
  <mergeCells count="8">
    <mergeCell ref="A1:L1"/>
    <mergeCell ref="B3:G3"/>
    <mergeCell ref="A3:A4"/>
    <mergeCell ref="H3:H4"/>
    <mergeCell ref="I3:I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41.125" style="43" customWidth="1"/>
    <col min="2" max="2" width="14.875" style="43" customWidth="1"/>
    <col min="3" max="3" width="13.25390625" style="43" customWidth="1"/>
    <col min="4" max="4" width="11.875" style="43" customWidth="1"/>
    <col min="5" max="5" width="10.875" style="43" customWidth="1"/>
    <col min="6" max="6" width="11.375" style="43" customWidth="1"/>
    <col min="7" max="7" width="11.625" style="43" customWidth="1"/>
    <col min="8" max="8" width="13.625" style="43" customWidth="1"/>
    <col min="9" max="9" width="9.00390625" style="43" bestFit="1" customWidth="1"/>
    <col min="10" max="16384" width="9.00390625" style="43" customWidth="1"/>
  </cols>
  <sheetData>
    <row r="1" spans="1:9" ht="21">
      <c r="A1" s="103" t="s">
        <v>107</v>
      </c>
      <c r="B1" s="103"/>
      <c r="C1" s="103"/>
      <c r="D1" s="103"/>
      <c r="E1" s="103"/>
      <c r="F1" s="103"/>
      <c r="G1" s="103"/>
      <c r="H1" s="103"/>
      <c r="I1" s="44"/>
    </row>
    <row r="2" spans="1:9" ht="14.25">
      <c r="A2" s="44"/>
      <c r="B2" s="44"/>
      <c r="C2" s="44"/>
      <c r="D2" s="44"/>
      <c r="E2" s="44"/>
      <c r="F2" s="44"/>
      <c r="G2" s="44"/>
      <c r="H2" s="45" t="s">
        <v>2</v>
      </c>
      <c r="I2" s="44"/>
    </row>
    <row r="3" spans="1:9" ht="19.5" customHeight="1">
      <c r="A3" s="104" t="s">
        <v>36</v>
      </c>
      <c r="B3" s="104" t="s">
        <v>8</v>
      </c>
      <c r="C3" s="105"/>
      <c r="D3" s="104" t="s">
        <v>16</v>
      </c>
      <c r="E3" s="105" t="s">
        <v>108</v>
      </c>
      <c r="F3" s="105" t="s">
        <v>109</v>
      </c>
      <c r="G3" s="105" t="s">
        <v>110</v>
      </c>
      <c r="H3" s="105" t="s">
        <v>37</v>
      </c>
      <c r="I3" s="44"/>
    </row>
    <row r="4" spans="1:9" ht="19.5" customHeight="1">
      <c r="A4" s="106"/>
      <c r="B4" s="47" t="s">
        <v>111</v>
      </c>
      <c r="C4" s="46" t="s">
        <v>112</v>
      </c>
      <c r="D4" s="107"/>
      <c r="E4" s="106"/>
      <c r="F4" s="106"/>
      <c r="G4" s="106"/>
      <c r="H4" s="106"/>
      <c r="I4" s="44"/>
    </row>
    <row r="5" spans="1:9" ht="19.5" customHeight="1">
      <c r="A5" s="48" t="s">
        <v>38</v>
      </c>
      <c r="B5" s="49">
        <v>514552.32</v>
      </c>
      <c r="C5" s="50">
        <v>94840</v>
      </c>
      <c r="D5" s="49">
        <v>260000</v>
      </c>
      <c r="E5" s="50"/>
      <c r="F5" s="50"/>
      <c r="G5" s="50"/>
      <c r="H5" s="50">
        <v>869392.32</v>
      </c>
      <c r="I5" s="44"/>
    </row>
    <row r="6" spans="1:9" ht="19.5" customHeight="1">
      <c r="A6" s="51" t="s">
        <v>106</v>
      </c>
      <c r="B6" s="49">
        <v>514552.32</v>
      </c>
      <c r="C6" s="50">
        <v>94840</v>
      </c>
      <c r="D6" s="49">
        <v>260000</v>
      </c>
      <c r="E6" s="50"/>
      <c r="F6" s="50"/>
      <c r="G6" s="50"/>
      <c r="H6" s="50">
        <v>869392.32</v>
      </c>
      <c r="I6" s="44"/>
    </row>
  </sheetData>
  <sheetProtection/>
  <mergeCells count="8">
    <mergeCell ref="A1:H1"/>
    <mergeCell ref="B3:C3"/>
    <mergeCell ref="A3:A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B1">
      <selection activeCell="N1" sqref="N1:P16384"/>
    </sheetView>
  </sheetViews>
  <sheetFormatPr defaultColWidth="6.75390625" defaultRowHeight="14.25"/>
  <cols>
    <col min="1" max="1" width="32.375" style="34" customWidth="1"/>
    <col min="2" max="2" width="30.25390625" style="34" customWidth="1"/>
    <col min="3" max="3" width="14.375" style="34" customWidth="1"/>
    <col min="4" max="4" width="12.625" style="34" customWidth="1"/>
    <col min="5" max="13" width="9.625" style="34" customWidth="1"/>
    <col min="14" max="16384" width="6.75390625" style="34" customWidth="1"/>
  </cols>
  <sheetData>
    <row r="1" spans="1:13" ht="11.25">
      <c r="A1" s="108" t="s">
        <v>162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>
      <c r="A3" s="35"/>
      <c r="B3" s="36"/>
      <c r="E3" s="37"/>
      <c r="F3" s="37"/>
      <c r="G3" s="37"/>
      <c r="H3" s="37"/>
      <c r="I3" s="37"/>
      <c r="J3" s="37"/>
      <c r="K3" s="37"/>
      <c r="L3" s="37"/>
      <c r="M3" s="37" t="s">
        <v>2</v>
      </c>
    </row>
    <row r="4" spans="1:13" ht="40.5" customHeight="1">
      <c r="A4" s="38" t="s">
        <v>113</v>
      </c>
      <c r="B4" s="39" t="s">
        <v>114</v>
      </c>
      <c r="C4" s="39" t="s">
        <v>115</v>
      </c>
      <c r="D4" s="40" t="s">
        <v>104</v>
      </c>
      <c r="E4" s="40" t="s">
        <v>19</v>
      </c>
      <c r="F4" s="40" t="s">
        <v>105</v>
      </c>
      <c r="G4" s="40" t="s">
        <v>11</v>
      </c>
      <c r="H4" s="40" t="s">
        <v>13</v>
      </c>
      <c r="I4" s="40" t="s">
        <v>15</v>
      </c>
      <c r="J4" s="40" t="s">
        <v>17</v>
      </c>
      <c r="K4" s="40" t="s">
        <v>30</v>
      </c>
      <c r="L4" s="40" t="s">
        <v>31</v>
      </c>
      <c r="M4" s="42" t="s">
        <v>116</v>
      </c>
    </row>
    <row r="5" spans="1:13" ht="11.25">
      <c r="A5" s="7" t="s">
        <v>117</v>
      </c>
      <c r="B5" s="41"/>
      <c r="C5" s="8">
        <v>869392.32</v>
      </c>
      <c r="D5" s="8">
        <v>869392.32</v>
      </c>
      <c r="E5" s="8"/>
      <c r="F5" s="8"/>
      <c r="G5" s="8"/>
      <c r="H5" s="8"/>
      <c r="I5" s="8"/>
      <c r="J5" s="8"/>
      <c r="K5" s="8"/>
      <c r="L5" s="8"/>
      <c r="M5" s="8"/>
    </row>
    <row r="6" spans="1:13" ht="11.25">
      <c r="A6" s="7" t="s">
        <v>118</v>
      </c>
      <c r="B6" s="41"/>
      <c r="C6" s="8">
        <v>869392.32</v>
      </c>
      <c r="D6" s="8">
        <v>869392.32</v>
      </c>
      <c r="E6" s="8"/>
      <c r="F6" s="8"/>
      <c r="G6" s="8"/>
      <c r="H6" s="8"/>
      <c r="I6" s="8"/>
      <c r="J6" s="8"/>
      <c r="K6" s="8"/>
      <c r="L6" s="8"/>
      <c r="M6" s="8"/>
    </row>
    <row r="7" spans="1:13" ht="11.25">
      <c r="A7" s="7" t="s">
        <v>119</v>
      </c>
      <c r="B7" s="41"/>
      <c r="C7" s="8">
        <v>609392.3200000001</v>
      </c>
      <c r="D7" s="8">
        <v>609392.3200000001</v>
      </c>
      <c r="E7" s="8"/>
      <c r="F7" s="8"/>
      <c r="G7" s="8"/>
      <c r="H7" s="8"/>
      <c r="I7" s="8"/>
      <c r="J7" s="8"/>
      <c r="K7" s="8"/>
      <c r="L7" s="8"/>
      <c r="M7" s="8"/>
    </row>
    <row r="8" spans="1:13" ht="11.25">
      <c r="A8" s="7" t="s">
        <v>120</v>
      </c>
      <c r="B8" s="41"/>
      <c r="C8" s="8">
        <v>501662.32</v>
      </c>
      <c r="D8" s="8">
        <v>501662.32</v>
      </c>
      <c r="E8" s="8"/>
      <c r="F8" s="8"/>
      <c r="G8" s="8"/>
      <c r="H8" s="8"/>
      <c r="I8" s="8"/>
      <c r="J8" s="8"/>
      <c r="K8" s="8"/>
      <c r="L8" s="8"/>
      <c r="M8" s="8"/>
    </row>
    <row r="9" spans="1:13" ht="11.25">
      <c r="A9" s="7" t="s">
        <v>121</v>
      </c>
      <c r="B9" s="41" t="s">
        <v>122</v>
      </c>
      <c r="C9" s="8">
        <v>37426.88</v>
      </c>
      <c r="D9" s="8">
        <v>37426.88</v>
      </c>
      <c r="E9" s="8"/>
      <c r="F9" s="8"/>
      <c r="G9" s="8"/>
      <c r="H9" s="8"/>
      <c r="I9" s="8"/>
      <c r="J9" s="8"/>
      <c r="K9" s="8"/>
      <c r="L9" s="8"/>
      <c r="M9" s="8"/>
    </row>
    <row r="10" spans="1:13" ht="11.25">
      <c r="A10" s="7" t="s">
        <v>121</v>
      </c>
      <c r="B10" s="41" t="s">
        <v>123</v>
      </c>
      <c r="C10" s="8">
        <v>18713.44</v>
      </c>
      <c r="D10" s="8">
        <v>18713.44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ht="11.25">
      <c r="A11" s="7" t="s">
        <v>121</v>
      </c>
      <c r="B11" s="41" t="s">
        <v>124</v>
      </c>
      <c r="C11" s="8">
        <v>445522</v>
      </c>
      <c r="D11" s="8">
        <v>445522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ht="11.25">
      <c r="A12" s="7" t="s">
        <v>125</v>
      </c>
      <c r="B12" s="41"/>
      <c r="C12" s="8">
        <v>94840</v>
      </c>
      <c r="D12" s="8">
        <v>94840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ht="11.25">
      <c r="A13" s="7" t="s">
        <v>126</v>
      </c>
      <c r="B13" s="41" t="s">
        <v>124</v>
      </c>
      <c r="C13" s="8">
        <v>94840</v>
      </c>
      <c r="D13" s="8">
        <v>94840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ht="11.25">
      <c r="A14" s="7" t="s">
        <v>127</v>
      </c>
      <c r="B14" s="41"/>
      <c r="C14" s="8">
        <v>12890</v>
      </c>
      <c r="D14" s="8">
        <v>12890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ht="11.25">
      <c r="A15" s="7" t="s">
        <v>128</v>
      </c>
      <c r="B15" s="41" t="s">
        <v>124</v>
      </c>
      <c r="C15" s="8">
        <v>12890</v>
      </c>
      <c r="D15" s="8">
        <v>12890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11.25">
      <c r="A16" s="7" t="s">
        <v>129</v>
      </c>
      <c r="B16" s="41"/>
      <c r="C16" s="8">
        <v>260000</v>
      </c>
      <c r="D16" s="8">
        <v>260000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1.25">
      <c r="A17" s="7" t="s">
        <v>130</v>
      </c>
      <c r="B17" s="41"/>
      <c r="C17" s="8">
        <v>260000</v>
      </c>
      <c r="D17" s="8">
        <v>260000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1.25">
      <c r="A18" s="7" t="s">
        <v>131</v>
      </c>
      <c r="B18" s="41" t="s">
        <v>132</v>
      </c>
      <c r="C18" s="8">
        <v>32000</v>
      </c>
      <c r="D18" s="8">
        <v>32000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ht="11.25">
      <c r="A19" s="7" t="s">
        <v>133</v>
      </c>
      <c r="B19" s="41" t="s">
        <v>132</v>
      </c>
      <c r="C19" s="8">
        <v>25000</v>
      </c>
      <c r="D19" s="8">
        <v>25000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ht="11.25">
      <c r="A20" s="7" t="s">
        <v>134</v>
      </c>
      <c r="B20" s="41" t="s">
        <v>132</v>
      </c>
      <c r="C20" s="8">
        <v>30000</v>
      </c>
      <c r="D20" s="8">
        <v>30000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7" t="s">
        <v>135</v>
      </c>
      <c r="B21" s="41" t="s">
        <v>132</v>
      </c>
      <c r="C21" s="8">
        <v>20000</v>
      </c>
      <c r="D21" s="8">
        <v>20000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ht="11.25">
      <c r="A22" s="7" t="s">
        <v>136</v>
      </c>
      <c r="B22" s="41" t="s">
        <v>132</v>
      </c>
      <c r="C22" s="8">
        <v>143000</v>
      </c>
      <c r="D22" s="8">
        <v>143000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ht="11.25">
      <c r="A23" s="7" t="s">
        <v>137</v>
      </c>
      <c r="B23" s="41" t="s">
        <v>132</v>
      </c>
      <c r="C23" s="8">
        <v>10000</v>
      </c>
      <c r="D23" s="8">
        <v>10000</v>
      </c>
      <c r="E23" s="8"/>
      <c r="F23" s="8"/>
      <c r="G23" s="8"/>
      <c r="H23" s="8"/>
      <c r="I23" s="8"/>
      <c r="J23" s="8"/>
      <c r="K23" s="8"/>
      <c r="L23" s="8"/>
      <c r="M23" s="8"/>
    </row>
  </sheetData>
  <sheetProtection/>
  <mergeCells count="1">
    <mergeCell ref="A1:M2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zoomScalePageLayoutView="0" workbookViewId="0" topLeftCell="A1">
      <selection activeCell="D10" sqref="D10"/>
    </sheetView>
  </sheetViews>
  <sheetFormatPr defaultColWidth="9.125" defaultRowHeight="49.5" customHeight="1"/>
  <cols>
    <col min="1" max="1" width="21.00390625" style="2" customWidth="1"/>
    <col min="2" max="2" width="10.125" style="2" customWidth="1"/>
    <col min="3" max="3" width="18.875" style="2" customWidth="1"/>
    <col min="4" max="4" width="10.125" style="2" customWidth="1"/>
    <col min="5" max="5" width="8.375" style="2" customWidth="1"/>
    <col min="6" max="6" width="7.25390625" style="2" customWidth="1"/>
    <col min="7" max="7" width="8.00390625" style="2" customWidth="1"/>
    <col min="8" max="8" width="11.125" style="2" customWidth="1"/>
    <col min="9" max="16" width="12.75390625" style="2" customWidth="1"/>
    <col min="17" max="17" width="12.75390625" style="2" hidden="1" customWidth="1"/>
    <col min="18" max="18" width="9.125" style="2" bestFit="1" customWidth="1"/>
    <col min="19" max="16384" width="9.125" style="2" customWidth="1"/>
  </cols>
  <sheetData>
    <row r="1" spans="1:17" ht="49.5" customHeight="1">
      <c r="A1" s="110" t="s">
        <v>163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49.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49.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2"/>
    </row>
    <row r="4" spans="1:17" ht="49.5" customHeight="1">
      <c r="A4" s="24" t="s">
        <v>138</v>
      </c>
      <c r="B4" s="24" t="s">
        <v>139</v>
      </c>
      <c r="C4" s="24" t="s">
        <v>140</v>
      </c>
      <c r="D4" s="24" t="s">
        <v>141</v>
      </c>
      <c r="E4" s="25" t="s">
        <v>142</v>
      </c>
      <c r="F4" s="24" t="s">
        <v>143</v>
      </c>
      <c r="G4" s="25" t="s">
        <v>144</v>
      </c>
      <c r="H4" s="25" t="s">
        <v>145</v>
      </c>
      <c r="I4" s="24" t="s">
        <v>115</v>
      </c>
      <c r="J4" s="25" t="s">
        <v>104</v>
      </c>
      <c r="K4" s="25" t="s">
        <v>105</v>
      </c>
      <c r="L4" s="25" t="s">
        <v>11</v>
      </c>
      <c r="M4" s="25" t="s">
        <v>13</v>
      </c>
      <c r="N4" s="25" t="s">
        <v>15</v>
      </c>
      <c r="O4" s="25" t="s">
        <v>17</v>
      </c>
      <c r="P4" s="25" t="s">
        <v>30</v>
      </c>
      <c r="Q4" s="24" t="s">
        <v>146</v>
      </c>
    </row>
    <row r="5" spans="1:17" ht="49.5" customHeight="1">
      <c r="A5" s="26"/>
      <c r="B5" s="27"/>
      <c r="C5" s="27"/>
      <c r="D5" s="27"/>
      <c r="E5" s="27"/>
      <c r="F5" s="27"/>
      <c r="G5" s="27"/>
      <c r="H5" s="27"/>
      <c r="I5" s="31"/>
      <c r="J5" s="31"/>
      <c r="K5" s="31" t="s">
        <v>147</v>
      </c>
      <c r="L5" s="31" t="s">
        <v>147</v>
      </c>
      <c r="M5" s="31" t="s">
        <v>147</v>
      </c>
      <c r="N5" s="31" t="s">
        <v>147</v>
      </c>
      <c r="O5" s="31" t="s">
        <v>147</v>
      </c>
      <c r="P5" s="31" t="s">
        <v>147</v>
      </c>
      <c r="Q5" s="26" t="s">
        <v>148</v>
      </c>
    </row>
    <row r="6" spans="1:17" ht="49.5" customHeight="1">
      <c r="A6" s="26"/>
      <c r="B6" s="27"/>
      <c r="C6" s="27"/>
      <c r="D6" s="27"/>
      <c r="E6" s="27"/>
      <c r="F6" s="27"/>
      <c r="G6" s="27"/>
      <c r="H6" s="27"/>
      <c r="I6" s="31"/>
      <c r="J6" s="31"/>
      <c r="K6" s="31" t="s">
        <v>147</v>
      </c>
      <c r="L6" s="31" t="s">
        <v>147</v>
      </c>
      <c r="M6" s="31" t="s">
        <v>147</v>
      </c>
      <c r="N6" s="31" t="s">
        <v>147</v>
      </c>
      <c r="O6" s="31" t="s">
        <v>147</v>
      </c>
      <c r="P6" s="31" t="s">
        <v>147</v>
      </c>
      <c r="Q6" s="26" t="s">
        <v>149</v>
      </c>
    </row>
    <row r="7" spans="1:17" ht="49.5" customHeight="1">
      <c r="A7" s="26"/>
      <c r="B7" s="27"/>
      <c r="C7" s="27"/>
      <c r="D7" s="27"/>
      <c r="E7" s="27"/>
      <c r="F7" s="27"/>
      <c r="G7" s="27"/>
      <c r="H7" s="28"/>
      <c r="I7" s="31"/>
      <c r="J7" s="31"/>
      <c r="K7" s="31" t="s">
        <v>147</v>
      </c>
      <c r="L7" s="31" t="s">
        <v>147</v>
      </c>
      <c r="M7" s="31" t="s">
        <v>147</v>
      </c>
      <c r="N7" s="31" t="s">
        <v>147</v>
      </c>
      <c r="O7" s="31" t="s">
        <v>147</v>
      </c>
      <c r="P7" s="31" t="s">
        <v>147</v>
      </c>
      <c r="Q7" s="33" t="s">
        <v>147</v>
      </c>
    </row>
    <row r="8" spans="1:17" ht="49.5" customHeight="1">
      <c r="A8" s="26"/>
      <c r="B8" s="29"/>
      <c r="C8" s="29"/>
      <c r="D8" s="30"/>
      <c r="E8" s="30"/>
      <c r="F8" s="30"/>
      <c r="G8" s="30"/>
      <c r="H8" s="31"/>
      <c r="I8" s="31"/>
      <c r="J8" s="31"/>
      <c r="K8" s="31" t="s">
        <v>147</v>
      </c>
      <c r="L8" s="31" t="s">
        <v>147</v>
      </c>
      <c r="M8" s="31" t="s">
        <v>147</v>
      </c>
      <c r="N8" s="31" t="s">
        <v>147</v>
      </c>
      <c r="O8" s="31" t="s">
        <v>147</v>
      </c>
      <c r="P8" s="31" t="s">
        <v>147</v>
      </c>
      <c r="Q8" s="27" t="s">
        <v>147</v>
      </c>
    </row>
    <row r="9" spans="1:16" ht="49.5" customHeight="1">
      <c r="A9" s="119" t="s">
        <v>165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</sheetData>
  <sheetProtection/>
  <mergeCells count="3">
    <mergeCell ref="A3:P3"/>
    <mergeCell ref="A1:Q2"/>
    <mergeCell ref="A9:P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徐一平1</cp:lastModifiedBy>
  <dcterms:created xsi:type="dcterms:W3CDTF">2012-06-06T01:30:27Z</dcterms:created>
  <dcterms:modified xsi:type="dcterms:W3CDTF">2021-04-11T09:09:13Z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