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440" firstSheet="8" activeTab="10"/>
  </bookViews>
  <sheets>
    <sheet name="2021年部门收支预算总表(表01) " sheetId="1" r:id="rId1"/>
    <sheet name="2021年部门财政拨款收支预算总表(表02)" sheetId="2" r:id="rId2"/>
    <sheet name="2021年部门一般公共预算支出表（表03）" sheetId="3" r:id="rId3"/>
    <sheet name="2021年部门政府性基金预算支出表（表04）" sheetId="4" r:id="rId4"/>
    <sheet name="2021年一般公共预算基本支出表(表05）" sheetId="5" r:id="rId5"/>
    <sheet name="2021年部门收入预算总表（表06）" sheetId="6" r:id="rId6"/>
    <sheet name="2021年部门支出预算总表（表07）" sheetId="7" r:id="rId7"/>
    <sheet name="2021年部门预算支出核定表(表08)" sheetId="8" r:id="rId8"/>
    <sheet name="2021年部门采购预算表(表09)" sheetId="9" r:id="rId9"/>
    <sheet name="2021年三公经费额度表(表10)" sheetId="10" r:id="rId10"/>
    <sheet name="2021年部门预算财政拨款重点项目支出预算表（表11）" sheetId="11" r:id="rId11"/>
  </sheets>
  <definedNames/>
  <calcPr fullCalcOnLoad="1"/>
</workbook>
</file>

<file path=xl/sharedStrings.xml><?xml version="1.0" encoding="utf-8"?>
<sst xmlns="http://schemas.openxmlformats.org/spreadsheetml/2006/main" count="344" uniqueCount="211">
  <si>
    <t>2021年部门收支预算总表(表01)</t>
  </si>
  <si>
    <t>单位：温岭市公共资源交易中心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</si>
  <si>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</si>
  <si>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</si>
  <si>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</si>
  <si>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</si>
  <si>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</si>
  <si>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</si>
  <si>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</si>
  <si>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</si>
  <si>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</si>
  <si>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</si>
  <si>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</si>
  <si>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</si>
  <si>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</si>
  <si>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</si>
  <si>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</si>
  <si>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</si>
  <si>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</si>
  <si>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</si>
  <si>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</si>
  <si>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</si>
  <si>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</si>
  <si>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</si>
  <si>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</si>
  <si>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</si>
  <si>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</si>
  <si>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</si>
  <si>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</si>
  <si>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</si>
  <si>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</si>
  <si>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上年结转（其他资金）</t>
  </si>
  <si>
    <t>收入合计：</t>
  </si>
  <si>
    <t>支出合计：</t>
  </si>
  <si>
    <t>2021年部门财政拨款收支预算总表(表02)</t>
  </si>
  <si>
    <t>2021年部门一般公共预算支出表（表03）</t>
  </si>
  <si>
    <t>单位名称</t>
  </si>
  <si>
    <t>总计</t>
  </si>
  <si>
    <t>185温岭市公共资源交易中心</t>
  </si>
  <si>
    <t>20103政府办公厅（室）及相关机构事务</t>
  </si>
  <si>
    <t>2010350事业运行</t>
  </si>
  <si>
    <t>2021年部门政府性基金预算支出表（表04）</t>
  </si>
  <si>
    <t>温岭市公共资源交易中心</t>
  </si>
  <si>
    <t>212城乡社区支出</t>
  </si>
  <si>
    <t>21208国有土地使用权出让收入安排的支出</t>
  </si>
  <si>
    <t>2120899其他国有土地使用权出让收入安排的支出</t>
  </si>
  <si>
    <t>21210国有土地收益基金安排的支出</t>
  </si>
  <si>
    <t>2121001征地和拆迁补偿支出</t>
  </si>
  <si>
    <t>229其他支出</t>
  </si>
  <si>
    <t>22904其他政府性基金及对应专项债务收入安排的支出</t>
  </si>
  <si>
    <t>2290401其他政府性基金安排的支出</t>
  </si>
  <si>
    <t>温岭市公共资源交易中心2021年没有使用政府性基金预算拨款安排的支出，故本无数据。</t>
  </si>
  <si>
    <r>
      <rPr>
        <sz val="18"/>
        <rFont val="Arial"/>
        <family val="2"/>
      </rPr>
      <t>2021</t>
    </r>
    <r>
      <rPr>
        <sz val="18"/>
        <rFont val="宋体"/>
        <family val="0"/>
      </rPr>
      <t>年一般公共预算基本支出表</t>
    </r>
    <r>
      <rPr>
        <sz val="18"/>
        <rFont val="Arial"/>
        <family val="2"/>
      </rPr>
      <t>(</t>
    </r>
    <r>
      <rPr>
        <sz val="18"/>
        <rFont val="宋体"/>
        <family val="0"/>
      </rPr>
      <t>表</t>
    </r>
    <r>
      <rPr>
        <sz val="18"/>
        <rFont val="Arial"/>
        <family val="2"/>
      </rPr>
      <t>05</t>
    </r>
    <r>
      <rPr>
        <sz val="18"/>
        <rFont val="宋体"/>
        <family val="0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</si>
  <si>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</si>
  <si>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</si>
  <si>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</si>
  <si>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</si>
  <si>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</si>
  <si>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</si>
  <si>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</si>
  <si>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</si>
  <si>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</si>
  <si>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</si>
  <si>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</si>
  <si>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</si>
  <si>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</si>
  <si>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</si>
  <si>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</si>
  <si>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</si>
  <si>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</si>
  <si>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</si>
  <si>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</si>
  <si>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</si>
  <si>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</si>
  <si>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</si>
  <si>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</si>
  <si>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</si>
  <si>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</si>
  <si>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</si>
  <si>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</si>
  <si>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</si>
  <si>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</si>
  <si>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</si>
  <si>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</si>
  <si>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</si>
  <si>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</si>
  <si>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</si>
  <si>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</si>
  <si>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</si>
  <si>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</si>
  <si>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</si>
  <si>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</si>
  <si>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</si>
  <si>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</si>
  <si>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</si>
  <si>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</si>
  <si>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</si>
  <si>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</si>
  <si>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</si>
  <si>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</si>
  <si>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</si>
  <si>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其他对个人和家庭的补助支出</t>
  </si>
  <si>
    <t>四、其他资本性支出</t>
  </si>
  <si>
    <t>办公设备购置</t>
  </si>
  <si>
    <t>专用设备购置</t>
  </si>
  <si>
    <t>其他资本性支出</t>
  </si>
  <si>
    <t>支出合计</t>
  </si>
  <si>
    <r>
      <t>2021</t>
    </r>
    <r>
      <rPr>
        <sz val="18"/>
        <color indexed="63"/>
        <rFont val="宋体"/>
        <family val="0"/>
      </rPr>
      <t>年部门收入预算总表（表</t>
    </r>
    <r>
      <rPr>
        <sz val="18"/>
        <color indexed="63"/>
        <rFont val="Arial"/>
        <family val="2"/>
      </rPr>
      <t>06</t>
    </r>
    <r>
      <rPr>
        <sz val="18"/>
        <color indexed="63"/>
        <rFont val="宋体"/>
        <family val="0"/>
      </rPr>
      <t>）</t>
    </r>
  </si>
  <si>
    <t>财政拨款</t>
  </si>
  <si>
    <t>退库</t>
  </si>
  <si>
    <t>一般公共预算拨款收入</t>
  </si>
  <si>
    <t>省补助收入</t>
  </si>
  <si>
    <t>185001温岭市公共资源交易中心（本级）</t>
  </si>
  <si>
    <r>
      <rPr>
        <b/>
        <sz val="16"/>
        <color indexed="63"/>
        <rFont val="Arial"/>
        <family val="2"/>
      </rPr>
      <t>2021</t>
    </r>
    <r>
      <rPr>
        <b/>
        <sz val="16"/>
        <color indexed="63"/>
        <rFont val="宋体"/>
        <family val="0"/>
      </rPr>
      <t>年部门支出预算总表（表</t>
    </r>
    <r>
      <rPr>
        <b/>
        <sz val="16"/>
        <color indexed="63"/>
        <rFont val="Arial"/>
        <family val="2"/>
      </rPr>
      <t>07</t>
    </r>
    <r>
      <rPr>
        <b/>
        <sz val="16"/>
        <color indexed="63"/>
        <rFont val="宋体"/>
        <family val="0"/>
      </rPr>
      <t>）</t>
    </r>
  </si>
  <si>
    <t>上缴上级支出</t>
  </si>
  <si>
    <t>事业单位经营支出</t>
  </si>
  <si>
    <t>税金</t>
  </si>
  <si>
    <t>人员支出</t>
  </si>
  <si>
    <t>其他基本支出</t>
  </si>
  <si>
    <t>2021年部门预算支出核定表(表08)</t>
  </si>
  <si>
    <t>单位名称(项目类别/名称)</t>
  </si>
  <si>
    <t>功能科目名称</t>
  </si>
  <si>
    <t>合计</t>
  </si>
  <si>
    <t>国有资本经营预算收入</t>
  </si>
  <si>
    <t xml:space="preserve"> 温岭市公共资源交易中心（本级）</t>
  </si>
  <si>
    <t xml:space="preserve">  基本支出</t>
  </si>
  <si>
    <t xml:space="preserve">   工资福利支出</t>
  </si>
  <si>
    <t xml:space="preserve">    工资福利支出</t>
  </si>
  <si>
    <t>机关事业单位基本养老保险缴费支出</t>
  </si>
  <si>
    <t>机关事业单位职业年金缴费支出</t>
  </si>
  <si>
    <t>事业运行</t>
  </si>
  <si>
    <t xml:space="preserve">   其他基本支出</t>
  </si>
  <si>
    <t xml:space="preserve">    其他基本支出</t>
  </si>
  <si>
    <t xml:space="preserve">   对个人和家庭的补助支出</t>
  </si>
  <si>
    <t xml:space="preserve">    对个人和家庭的补助支出</t>
  </si>
  <si>
    <t xml:space="preserve">  项目支出</t>
  </si>
  <si>
    <t xml:space="preserve">   事业单位经营支出</t>
  </si>
  <si>
    <t xml:space="preserve">    办公设备购置</t>
  </si>
  <si>
    <t>其他一般公共服务支出</t>
  </si>
  <si>
    <t xml:space="preserve">    大楼运行维护费</t>
  </si>
  <si>
    <t xml:space="preserve">    交易中心评标区改造</t>
  </si>
  <si>
    <t xml:space="preserve">    信息化运行与维护费</t>
  </si>
  <si>
    <t xml:space="preserve">    组织招投标业务费</t>
  </si>
  <si>
    <t xml:space="preserve">   税金</t>
  </si>
  <si>
    <t xml:space="preserve">    税金</t>
  </si>
  <si>
    <t>2021年部门采购预算表(表09)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</si>
  <si>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</si>
  <si>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</si>
  <si>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</si>
  <si>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</si>
  <si>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</si>
  <si>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</si>
  <si>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</si>
  <si>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</si>
  <si>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 A3,A4纸</t>
  </si>
  <si>
    <t>A3,A4纸</t>
  </si>
  <si>
    <t>纸制文具及办公用品</t>
  </si>
  <si>
    <t>集中采购</t>
  </si>
  <si>
    <t>50</t>
  </si>
  <si>
    <t>箱</t>
  </si>
  <si>
    <t xml:space="preserve">  信息化运行与维护费</t>
  </si>
  <si>
    <t xml:space="preserve">   等保服务</t>
  </si>
  <si>
    <t>等保服务</t>
  </si>
  <si>
    <t>安全运维服务</t>
  </si>
  <si>
    <t>自行采购</t>
  </si>
  <si>
    <t>1</t>
  </si>
  <si>
    <t>套</t>
  </si>
  <si>
    <t xml:space="preserve">   政采云商品商品价格巡查</t>
  </si>
  <si>
    <t>政采云商品商品价格巡查</t>
  </si>
  <si>
    <t>其他运营服务</t>
  </si>
  <si>
    <t xml:space="preserve">   系统软件升级维护</t>
  </si>
  <si>
    <t>系统软件升级维护</t>
  </si>
  <si>
    <t>其他信息技术服务</t>
  </si>
  <si>
    <t xml:space="preserve">  办公设备购置</t>
  </si>
  <si>
    <t xml:space="preserve">   扫描仪</t>
  </si>
  <si>
    <t>扫描仪</t>
  </si>
  <si>
    <t>其他办公设备</t>
  </si>
  <si>
    <t>2</t>
  </si>
  <si>
    <t>台</t>
  </si>
  <si>
    <t xml:space="preserve">   电脑</t>
  </si>
  <si>
    <t>电脑</t>
  </si>
  <si>
    <t>台式计算机*^</t>
  </si>
  <si>
    <t>10</t>
  </si>
  <si>
    <t xml:space="preserve">   软件升级</t>
  </si>
  <si>
    <t>软件升级</t>
  </si>
  <si>
    <t>其他计算机设备及软件</t>
  </si>
  <si>
    <t xml:space="preserve">   数据库审计</t>
  </si>
  <si>
    <t>数据库审计</t>
  </si>
  <si>
    <t>安全审计设备*</t>
  </si>
  <si>
    <t xml:space="preserve">   日志审计</t>
  </si>
  <si>
    <t>日志审计</t>
  </si>
  <si>
    <t xml:space="preserve">   打印机</t>
  </si>
  <si>
    <t>打印机</t>
  </si>
  <si>
    <t>其他打印设备</t>
  </si>
  <si>
    <t>4</t>
  </si>
  <si>
    <t xml:space="preserve">  交易中心评标区改造</t>
  </si>
  <si>
    <t xml:space="preserve">   家具</t>
  </si>
  <si>
    <t>家具</t>
  </si>
  <si>
    <t>其他家具用具</t>
  </si>
  <si>
    <t xml:space="preserve">   交易中心评标区改造硬件</t>
  </si>
  <si>
    <t>交易中心评标区改造硬件</t>
  </si>
  <si>
    <t>2021年三公经费额度表（表10）</t>
  </si>
  <si>
    <t>三公经费合计</t>
  </si>
  <si>
    <t>因公出国（境）经费</t>
  </si>
  <si>
    <t>车辆购置经费</t>
  </si>
  <si>
    <t>2021年部门预算财政拨款重点项目支出预算表（表11）</t>
  </si>
  <si>
    <t>项目名称</t>
  </si>
  <si>
    <t>镇（街道补助）</t>
  </si>
  <si>
    <t>项目绩效目标</t>
  </si>
  <si>
    <t>组织招投标业务费</t>
  </si>
  <si>
    <t>保证温岭市公共资源交易中心政府采购、工程、产权项目招标正常运行。保证开标厅、评标厅、抽签室的正常使用。预防腐败，节约资金。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</si>
</sst>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0.00_ ;[Red]\-0.00\ "/>
    <numFmt numFmtId="179" formatCode="0.00_ "/>
    <numFmt numFmtId="180" formatCode="#,##0.00_);[Red]\-#,##0.00"/>
  </numFmts>
  <fonts count="71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8"/>
      <name val="方正大标宋简体"/>
      <family val="0"/>
    </font>
    <font>
      <sz val="12"/>
      <name val="方正大标宋简体"/>
      <family val="0"/>
    </font>
    <font>
      <sz val="12"/>
      <name val="黑体"/>
      <family val="3"/>
    </font>
    <font>
      <b/>
      <sz val="12"/>
      <name val="黑体"/>
      <family val="3"/>
    </font>
    <font>
      <sz val="11"/>
      <name val="宋体"/>
      <family val="0"/>
    </font>
    <font>
      <b/>
      <sz val="16"/>
      <color indexed="63"/>
      <name val="Arial"/>
      <family val="2"/>
    </font>
    <font>
      <b/>
      <sz val="10"/>
      <color indexed="63"/>
      <name val="宋体"/>
      <family val="0"/>
    </font>
    <font>
      <b/>
      <sz val="9"/>
      <color indexed="63"/>
      <name val="宋体"/>
      <family val="0"/>
    </font>
    <font>
      <b/>
      <sz val="9"/>
      <color indexed="63"/>
      <name val="Arial"/>
      <family val="2"/>
    </font>
    <font>
      <sz val="18"/>
      <color indexed="63"/>
      <name val="Arial"/>
      <family val="2"/>
    </font>
    <font>
      <sz val="10"/>
      <color indexed="63"/>
      <name val="宋体"/>
      <family val="0"/>
    </font>
    <font>
      <sz val="18"/>
      <name val="Arial"/>
      <family val="2"/>
    </font>
    <font>
      <b/>
      <sz val="16"/>
      <name val="方正楷体_GBK"/>
      <family val="4"/>
    </font>
    <font>
      <sz val="12"/>
      <name val="Arial"/>
      <family val="2"/>
    </font>
    <font>
      <b/>
      <sz val="10"/>
      <name val="宋体"/>
      <family val="0"/>
    </font>
    <font>
      <b/>
      <sz val="16"/>
      <color indexed="63"/>
      <name val="方正楷体_GBK"/>
      <family val="4"/>
    </font>
    <font>
      <sz val="12"/>
      <color indexed="63"/>
      <name val="Arial"/>
      <family val="2"/>
    </font>
    <font>
      <sz val="12"/>
      <color indexed="63"/>
      <name val="宋体"/>
      <family val="0"/>
    </font>
    <font>
      <sz val="16"/>
      <name val="楷体_GB2312"/>
      <family val="3"/>
    </font>
    <font>
      <sz val="10.5"/>
      <name val="Calibri"/>
      <family val="2"/>
    </font>
    <font>
      <b/>
      <sz val="16"/>
      <name val="楷体_GB2312"/>
      <family val="3"/>
    </font>
    <font>
      <b/>
      <sz val="16"/>
      <color indexed="63"/>
      <name val="宋体"/>
      <family val="0"/>
    </font>
    <font>
      <sz val="18"/>
      <color indexed="63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4" applyNumberFormat="0" applyAlignment="0" applyProtection="0"/>
    <xf numFmtId="0" fontId="62" fillId="23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7" applyNumberFormat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8" applyNumberFormat="0" applyFont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38" fontId="12" fillId="0" borderId="10" xfId="0" applyNumberFormat="1" applyFont="1" applyFill="1" applyBorder="1" applyAlignment="1">
      <alignment horizontal="center" vertical="center" wrapText="1"/>
    </xf>
    <xf numFmtId="177" fontId="13" fillId="0" borderId="11" xfId="0" applyNumberFormat="1" applyFont="1" applyFill="1" applyBorder="1" applyAlignment="1">
      <alignment horizontal="center" vertical="center" wrapText="1"/>
    </xf>
    <xf numFmtId="178" fontId="13" fillId="0" borderId="11" xfId="0" applyNumberFormat="1" applyFont="1" applyFill="1" applyBorder="1" applyAlignment="1">
      <alignment horizontal="center" vertical="center" wrapText="1"/>
    </xf>
    <xf numFmtId="179" fontId="1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33" borderId="12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left" vertical="center" inden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 indent="3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right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indent="2"/>
    </xf>
    <xf numFmtId="0" fontId="7" fillId="0" borderId="9" xfId="0" applyFont="1" applyBorder="1" applyAlignment="1">
      <alignment horizontal="left" vertical="center" indent="2"/>
    </xf>
    <xf numFmtId="0" fontId="7" fillId="0" borderId="9" xfId="0" applyNumberFormat="1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2" fillId="0" borderId="0" xfId="0" applyFont="1" applyBorder="1" applyAlignment="1">
      <alignment vertical="center" wrapText="1"/>
    </xf>
    <xf numFmtId="40" fontId="2" fillId="0" borderId="0" xfId="0" applyNumberFormat="1" applyFont="1" applyBorder="1" applyAlignment="1">
      <alignment/>
    </xf>
    <xf numFmtId="40" fontId="22" fillId="0" borderId="0" xfId="0" applyNumberFormat="1" applyFont="1" applyBorder="1" applyAlignment="1">
      <alignment vertical="center"/>
    </xf>
    <xf numFmtId="40" fontId="0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40" fontId="23" fillId="0" borderId="14" xfId="0" applyNumberFormat="1" applyFont="1" applyBorder="1" applyAlignment="1">
      <alignment horizontal="center" vertical="center"/>
    </xf>
    <xf numFmtId="40" fontId="5" fillId="0" borderId="1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2" fillId="0" borderId="9" xfId="0" applyNumberFormat="1" applyFont="1" applyBorder="1" applyAlignment="1">
      <alignment/>
    </xf>
    <xf numFmtId="0" fontId="2" fillId="0" borderId="9" xfId="0" applyFont="1" applyBorder="1" applyAlignment="1">
      <alignment horizontal="left" indent="1"/>
    </xf>
    <xf numFmtId="0" fontId="2" fillId="0" borderId="9" xfId="0" applyFont="1" applyBorder="1" applyAlignment="1">
      <alignment horizontal="left" indent="2"/>
    </xf>
    <xf numFmtId="0" fontId="2" fillId="0" borderId="9" xfId="0" applyFont="1" applyBorder="1" applyAlignment="1">
      <alignment horizontal="left" indent="3"/>
    </xf>
    <xf numFmtId="0" fontId="25" fillId="0" borderId="0" xfId="0" applyFont="1" applyBorder="1" applyAlignment="1">
      <alignment vertical="center" wrapText="1"/>
    </xf>
    <xf numFmtId="40" fontId="0" fillId="0" borderId="0" xfId="0" applyNumberFormat="1" applyFont="1" applyBorder="1" applyAlignment="1">
      <alignment/>
    </xf>
    <xf numFmtId="40" fontId="25" fillId="0" borderId="0" xfId="0" applyNumberFormat="1" applyFont="1" applyBorder="1" applyAlignment="1">
      <alignment vertical="center"/>
    </xf>
    <xf numFmtId="40" fontId="26" fillId="0" borderId="0" xfId="0" applyNumberFormat="1" applyFont="1" applyBorder="1" applyAlignment="1">
      <alignment vertical="center"/>
    </xf>
    <xf numFmtId="40" fontId="15" fillId="0" borderId="10" xfId="0" applyNumberFormat="1" applyFont="1" applyBorder="1" applyAlignment="1">
      <alignment horizontal="center" vertical="center"/>
    </xf>
    <xf numFmtId="40" fontId="16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 indent="1"/>
    </xf>
    <xf numFmtId="0" fontId="7" fillId="0" borderId="11" xfId="0" applyFont="1" applyBorder="1" applyAlignment="1">
      <alignment horizontal="left" indent="2"/>
    </xf>
    <xf numFmtId="0" fontId="2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180" fontId="6" fillId="0" borderId="9" xfId="0" applyNumberFormat="1" applyFont="1" applyFill="1" applyBorder="1" applyAlignment="1">
      <alignment vertical="center"/>
    </xf>
    <xf numFmtId="180" fontId="6" fillId="0" borderId="9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" fontId="6" fillId="0" borderId="9" xfId="0" applyNumberFormat="1" applyFont="1" applyFill="1" applyBorder="1" applyAlignment="1">
      <alignment vertical="center"/>
    </xf>
    <xf numFmtId="4" fontId="6" fillId="0" borderId="9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5" fillId="0" borderId="9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33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zoomScalePageLayoutView="0" workbookViewId="0" topLeftCell="A1">
      <selection activeCell="B26" sqref="B26"/>
    </sheetView>
  </sheetViews>
  <sheetFormatPr defaultColWidth="31.125" defaultRowHeight="14.25"/>
  <cols>
    <col min="1" max="1" width="29.25390625" style="45" customWidth="1"/>
    <col min="2" max="2" width="26.125" style="45" customWidth="1"/>
    <col min="3" max="16384" width="31.125" style="45" customWidth="1"/>
  </cols>
  <sheetData>
    <row r="1" spans="1:4" ht="14.25">
      <c r="A1" s="100" t="s">
        <v>0</v>
      </c>
      <c r="B1" s="98"/>
      <c r="C1" s="98"/>
      <c r="D1" s="98"/>
    </row>
    <row r="2" spans="1:4" s="44" customFormat="1" ht="12" customHeight="1">
      <c r="A2" s="101"/>
      <c r="B2" s="101"/>
      <c r="C2" s="101"/>
      <c r="D2" s="101"/>
    </row>
    <row r="3" spans="1:4" ht="15.75" customHeight="1">
      <c r="A3" s="97" t="s">
        <v>1</v>
      </c>
      <c r="B3" s="98"/>
      <c r="C3" s="44"/>
      <c r="D3" s="94" t="s">
        <v>2</v>
      </c>
    </row>
    <row r="4" spans="1:4" ht="18.75" customHeight="1">
      <c r="A4" s="99" t="s">
        <v>3</v>
      </c>
      <c r="B4" s="99"/>
      <c r="C4" s="99" t="s">
        <v>4</v>
      </c>
      <c r="D4" s="99"/>
    </row>
    <row r="5" spans="1:4" ht="18.75" customHeight="1">
      <c r="A5" s="89" t="s">
        <v>5</v>
      </c>
      <c r="B5" s="89" t="s">
        <v>6</v>
      </c>
      <c r="C5" s="89" t="s">
        <v>5</v>
      </c>
      <c r="D5" s="89" t="s">
        <v>6</v>
      </c>
    </row>
    <row r="6" spans="1:4" ht="18.75" customHeight="1">
      <c r="A6" s="90" t="s">
        <v>7</v>
      </c>
      <c r="B6" s="91">
        <v>1924584</v>
      </c>
      <c r="C6" s="90" t="s">
        <v>8</v>
      </c>
      <c r="D6" s="92">
        <f>SUM(D7:D9)</f>
        <v>4831750.4</v>
      </c>
    </row>
    <row r="7" spans="1:4" ht="18.75" customHeight="1">
      <c r="A7" s="90" t="s">
        <v>9</v>
      </c>
      <c r="B7" s="91"/>
      <c r="C7" s="90" t="s">
        <v>10</v>
      </c>
      <c r="D7" s="92">
        <v>4130420.4</v>
      </c>
    </row>
    <row r="8" spans="1:4" ht="18.75" customHeight="1">
      <c r="A8" s="90" t="s">
        <v>11</v>
      </c>
      <c r="B8" s="91">
        <v>6213426.4</v>
      </c>
      <c r="C8" s="90" t="s">
        <v>12</v>
      </c>
      <c r="D8" s="92">
        <v>688600</v>
      </c>
    </row>
    <row r="9" spans="1:4" ht="18.75" customHeight="1">
      <c r="A9" s="90" t="s">
        <v>13</v>
      </c>
      <c r="B9" s="91"/>
      <c r="C9" s="90" t="s">
        <v>14</v>
      </c>
      <c r="D9" s="92">
        <v>12730</v>
      </c>
    </row>
    <row r="10" spans="1:4" ht="18.75" customHeight="1">
      <c r="A10" s="90" t="s">
        <v>15</v>
      </c>
      <c r="B10" s="91"/>
      <c r="C10" s="90" t="s">
        <v>16</v>
      </c>
      <c r="D10" s="92">
        <f>SUM(D11:D17)</f>
        <v>3306260</v>
      </c>
    </row>
    <row r="11" spans="1:4" ht="18.75" customHeight="1">
      <c r="A11" s="90" t="s">
        <v>17</v>
      </c>
      <c r="B11" s="91"/>
      <c r="C11" s="90" t="s">
        <v>18</v>
      </c>
      <c r="D11" s="92"/>
    </row>
    <row r="12" spans="1:4" ht="18.75" customHeight="1">
      <c r="A12" s="90" t="s">
        <v>19</v>
      </c>
      <c r="B12" s="91"/>
      <c r="C12" s="90" t="s">
        <v>20</v>
      </c>
      <c r="D12" s="92"/>
    </row>
    <row r="13" spans="1:4" ht="18.75" customHeight="1">
      <c r="A13" s="90"/>
      <c r="B13" s="91"/>
      <c r="C13" s="90" t="s">
        <v>21</v>
      </c>
      <c r="D13" s="92"/>
    </row>
    <row r="14" spans="1:4" ht="18.75" customHeight="1">
      <c r="A14" s="90"/>
      <c r="B14" s="91"/>
      <c r="C14" s="90" t="s">
        <v>22</v>
      </c>
      <c r="D14" s="92">
        <v>0</v>
      </c>
    </row>
    <row r="15" spans="1:4" ht="18.75" customHeight="1">
      <c r="A15" s="90"/>
      <c r="B15" s="91"/>
      <c r="C15" s="90" t="s">
        <v>23</v>
      </c>
      <c r="D15" s="92"/>
    </row>
    <row r="16" spans="1:4" ht="18.75" customHeight="1">
      <c r="A16" s="90"/>
      <c r="B16" s="91"/>
      <c r="C16" s="90" t="s">
        <v>24</v>
      </c>
      <c r="D16" s="92">
        <v>200000</v>
      </c>
    </row>
    <row r="17" spans="1:4" ht="18.75" customHeight="1">
      <c r="A17" s="90"/>
      <c r="B17" s="91"/>
      <c r="C17" s="90" t="s">
        <v>25</v>
      </c>
      <c r="D17" s="92">
        <v>3106260</v>
      </c>
    </row>
    <row r="18" spans="1:4" ht="18.75" customHeight="1">
      <c r="A18" s="93" t="s">
        <v>26</v>
      </c>
      <c r="B18" s="91">
        <f>SUM(B6:B17)</f>
        <v>8138010.4</v>
      </c>
      <c r="C18" s="93" t="s">
        <v>27</v>
      </c>
      <c r="D18" s="92">
        <f>D10+D6</f>
        <v>8138010.4</v>
      </c>
    </row>
    <row r="19" spans="1:4" ht="18.75" customHeight="1">
      <c r="A19" s="90" t="s">
        <v>28</v>
      </c>
      <c r="B19" s="91"/>
      <c r="C19" s="90"/>
      <c r="D19" s="92"/>
    </row>
    <row r="20" spans="1:4" ht="18.75" customHeight="1">
      <c r="A20" s="90" t="s">
        <v>29</v>
      </c>
      <c r="B20" s="91"/>
      <c r="C20" s="90"/>
      <c r="D20" s="92"/>
    </row>
    <row r="21" spans="1:4" ht="18.75" customHeight="1">
      <c r="A21" s="90" t="s">
        <v>30</v>
      </c>
      <c r="B21" s="91"/>
      <c r="C21" s="90"/>
      <c r="D21" s="92"/>
    </row>
    <row r="22" spans="1:4" ht="18.75" customHeight="1">
      <c r="A22" s="90" t="s">
        <v>31</v>
      </c>
      <c r="B22" s="91"/>
      <c r="C22" s="90"/>
      <c r="D22" s="92"/>
    </row>
    <row r="23" spans="1:4" ht="18.75" customHeight="1">
      <c r="A23" s="93" t="s">
        <v>32</v>
      </c>
      <c r="B23" s="95">
        <f>SUM(B18:B21)</f>
        <v>8138010.4</v>
      </c>
      <c r="C23" s="93" t="s">
        <v>33</v>
      </c>
      <c r="D23" s="96">
        <f>D18</f>
        <v>8138010.4</v>
      </c>
    </row>
  </sheetData>
  <sheetProtection/>
  <mergeCells count="4">
    <mergeCell ref="A3:B3"/>
    <mergeCell ref="A4:B4"/>
    <mergeCell ref="C4:D4"/>
    <mergeCell ref="A1:D2"/>
  </mergeCells>
  <printOptions/>
  <pageMargins left="0.75" right="0.75" top="1" bottom="1" header="0.5111111111111111" footer="0.511111111111111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SheetLayoutView="100" zoomScalePageLayoutView="0" workbookViewId="0" topLeftCell="A1">
      <selection activeCell="A1" sqref="A1:IV2"/>
    </sheetView>
  </sheetViews>
  <sheetFormatPr defaultColWidth="6.625" defaultRowHeight="14.25"/>
  <cols>
    <col min="1" max="1" width="20.125" style="13" customWidth="1"/>
    <col min="2" max="2" width="16.25390625" style="13" customWidth="1"/>
    <col min="3" max="3" width="20.375" style="13" customWidth="1"/>
    <col min="4" max="4" width="16.375" style="13" customWidth="1"/>
    <col min="5" max="5" width="23.625" style="13" customWidth="1"/>
    <col min="6" max="6" width="14.75390625" style="13" customWidth="1"/>
    <col min="7" max="32" width="9.00390625" style="13" customWidth="1"/>
    <col min="33" max="224" width="6.625" style="13" customWidth="1"/>
    <col min="225" max="242" width="9.00390625" style="13" customWidth="1"/>
    <col min="243" max="243" width="8.625" style="13" customWidth="1"/>
    <col min="244" max="254" width="6.625" style="13" customWidth="1"/>
    <col min="255" max="255" width="20.125" style="13" customWidth="1"/>
    <col min="256" max="16384" width="16.25390625" style="13" customWidth="1"/>
  </cols>
  <sheetData>
    <row r="1" spans="1:6" ht="22.5">
      <c r="A1" s="124" t="s">
        <v>201</v>
      </c>
      <c r="B1" s="124"/>
      <c r="C1" s="124"/>
      <c r="D1" s="124"/>
      <c r="E1" s="124"/>
      <c r="F1" s="124"/>
    </row>
    <row r="2" spans="1:6" ht="22.5">
      <c r="A2" s="14"/>
      <c r="B2" s="14"/>
      <c r="C2" s="14"/>
      <c r="D2" s="14"/>
      <c r="E2" s="14"/>
      <c r="F2" s="15" t="s">
        <v>2</v>
      </c>
    </row>
    <row r="3" spans="1:6" ht="39" customHeight="1">
      <c r="A3" s="16" t="s">
        <v>36</v>
      </c>
      <c r="B3" s="17" t="s">
        <v>202</v>
      </c>
      <c r="C3" s="17" t="s">
        <v>203</v>
      </c>
      <c r="D3" s="18" t="s">
        <v>82</v>
      </c>
      <c r="E3" s="19" t="s">
        <v>89</v>
      </c>
      <c r="F3" s="17" t="s">
        <v>204</v>
      </c>
    </row>
    <row r="4" spans="1:6" ht="72.75" customHeight="1">
      <c r="A4" s="20" t="s">
        <v>112</v>
      </c>
      <c r="B4" s="21">
        <v>47987</v>
      </c>
      <c r="C4" s="22">
        <v>0</v>
      </c>
      <c r="D4" s="22">
        <v>47987</v>
      </c>
      <c r="E4" s="22">
        <v>0</v>
      </c>
      <c r="F4" s="22">
        <v>0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zoomScalePageLayoutView="0" workbookViewId="0" topLeftCell="A1">
      <selection activeCell="E10" sqref="A10:E10"/>
    </sheetView>
  </sheetViews>
  <sheetFormatPr defaultColWidth="9.125" defaultRowHeight="14.25"/>
  <cols>
    <col min="1" max="1" width="16.75390625" style="2" customWidth="1"/>
    <col min="2" max="2" width="13.375" style="3" customWidth="1"/>
    <col min="3" max="13" width="10.875" style="2" customWidth="1"/>
    <col min="14" max="14" width="20.75390625" style="2" customWidth="1"/>
    <col min="15" max="15" width="9.125" style="2" bestFit="1" customWidth="1"/>
    <col min="16" max="16384" width="9.125" style="2" customWidth="1"/>
  </cols>
  <sheetData>
    <row r="1" spans="1:14" ht="19.5" customHeight="1">
      <c r="A1" s="129" t="s">
        <v>205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9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2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"/>
      <c r="N3" s="11" t="s">
        <v>2</v>
      </c>
    </row>
    <row r="4" spans="1:14" ht="21" customHeight="1">
      <c r="A4" s="126" t="s">
        <v>36</v>
      </c>
      <c r="B4" s="126" t="s">
        <v>206</v>
      </c>
      <c r="C4" s="125" t="s">
        <v>108</v>
      </c>
      <c r="D4" s="125"/>
      <c r="E4" s="125"/>
      <c r="F4" s="125"/>
      <c r="G4" s="125"/>
      <c r="H4" s="125" t="s">
        <v>11</v>
      </c>
      <c r="I4" s="125" t="s">
        <v>123</v>
      </c>
      <c r="J4" s="127" t="s">
        <v>15</v>
      </c>
      <c r="K4" s="127" t="s">
        <v>19</v>
      </c>
      <c r="L4" s="127" t="s">
        <v>207</v>
      </c>
      <c r="M4" s="125" t="s">
        <v>37</v>
      </c>
      <c r="N4" s="125" t="s">
        <v>208</v>
      </c>
    </row>
    <row r="5" spans="1:14" ht="33" customHeight="1">
      <c r="A5" s="126"/>
      <c r="B5" s="126"/>
      <c r="C5" s="5" t="s">
        <v>110</v>
      </c>
      <c r="D5" s="5" t="s">
        <v>13</v>
      </c>
      <c r="E5" s="5" t="s">
        <v>111</v>
      </c>
      <c r="F5" s="5" t="s">
        <v>29</v>
      </c>
      <c r="G5" s="5" t="s">
        <v>30</v>
      </c>
      <c r="H5" s="125"/>
      <c r="I5" s="125"/>
      <c r="J5" s="128"/>
      <c r="K5" s="128"/>
      <c r="L5" s="128"/>
      <c r="M5" s="125"/>
      <c r="N5" s="125"/>
    </row>
    <row r="6" spans="1:14" ht="88.5" customHeight="1">
      <c r="A6" s="6" t="s">
        <v>42</v>
      </c>
      <c r="B6" s="7" t="s">
        <v>209</v>
      </c>
      <c r="C6" s="8"/>
      <c r="D6" s="8"/>
      <c r="E6" s="8"/>
      <c r="F6" s="8"/>
      <c r="G6" s="8"/>
      <c r="H6" s="9">
        <v>1180000</v>
      </c>
      <c r="I6" s="8"/>
      <c r="J6" s="8"/>
      <c r="K6" s="8"/>
      <c r="L6" s="8"/>
      <c r="M6" s="9">
        <v>1180000</v>
      </c>
      <c r="N6" s="12" t="s">
        <v>210</v>
      </c>
    </row>
    <row r="7" s="1" customFormat="1" ht="33" customHeight="1"/>
    <row r="8" spans="1:14" ht="33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="1" customFormat="1" ht="33" customHeight="1"/>
    <row r="10" s="1" customFormat="1" ht="33" customHeight="1"/>
    <row r="11" s="1" customFormat="1" ht="33" customHeight="1"/>
    <row r="12" s="1" customFormat="1" ht="33" customHeight="1"/>
    <row r="13" s="1" customFormat="1" ht="33" customHeight="1"/>
    <row r="14" s="1" customFormat="1" ht="33" customHeight="1"/>
    <row r="15" s="1" customFormat="1" ht="33" customHeight="1"/>
    <row r="16" s="1" customFormat="1" ht="33" customHeight="1"/>
    <row r="17" s="1" customFormat="1" ht="33" customHeight="1"/>
    <row r="18" s="1" customFormat="1" ht="33" customHeight="1"/>
    <row r="19" s="1" customFormat="1" ht="33" customHeight="1"/>
    <row r="20" s="1" customFormat="1" ht="33" customHeight="1"/>
    <row r="21" s="1" customFormat="1" ht="33" customHeight="1"/>
    <row r="22" s="1" customFormat="1" ht="33" customHeight="1"/>
    <row r="23" s="1" customFormat="1" ht="33" customHeight="1"/>
    <row r="24" s="1" customFormat="1" ht="33" customHeight="1"/>
    <row r="25" s="1" customFormat="1" ht="33" customHeight="1"/>
  </sheetData>
  <sheetProtection/>
  <mergeCells count="11">
    <mergeCell ref="K4:K5"/>
    <mergeCell ref="L4:L5"/>
    <mergeCell ref="M4:M5"/>
    <mergeCell ref="N4:N5"/>
    <mergeCell ref="A1:N2"/>
    <mergeCell ref="C4:G4"/>
    <mergeCell ref="A4:A5"/>
    <mergeCell ref="B4:B5"/>
    <mergeCell ref="H4:H5"/>
    <mergeCell ref="I4:I5"/>
    <mergeCell ref="J4:J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zoomScalePageLayoutView="0" workbookViewId="0" topLeftCell="A1">
      <selection activeCell="B22" sqref="B22"/>
    </sheetView>
  </sheetViews>
  <sheetFormatPr defaultColWidth="9.00390625" defaultRowHeight="14.25"/>
  <cols>
    <col min="1" max="4" width="25.00390625" style="45" customWidth="1"/>
    <col min="5" max="16384" width="9.00390625" style="45" customWidth="1"/>
  </cols>
  <sheetData>
    <row r="1" spans="1:4" ht="14.25">
      <c r="A1" s="103" t="s">
        <v>34</v>
      </c>
      <c r="B1" s="103"/>
      <c r="C1" s="103"/>
      <c r="D1" s="103"/>
    </row>
    <row r="2" spans="1:4" ht="14.25">
      <c r="A2" s="103"/>
      <c r="B2" s="103"/>
      <c r="C2" s="103"/>
      <c r="D2" s="103"/>
    </row>
    <row r="3" spans="1:4" ht="15.75">
      <c r="A3" s="102" t="s">
        <v>1</v>
      </c>
      <c r="B3" s="102"/>
      <c r="C3" s="87"/>
      <c r="D3" s="88" t="s">
        <v>2</v>
      </c>
    </row>
    <row r="4" spans="1:4" ht="27" customHeight="1">
      <c r="A4" s="99" t="s">
        <v>3</v>
      </c>
      <c r="B4" s="99"/>
      <c r="C4" s="99" t="s">
        <v>4</v>
      </c>
      <c r="D4" s="99"/>
    </row>
    <row r="5" spans="1:4" ht="27" customHeight="1">
      <c r="A5" s="89" t="s">
        <v>5</v>
      </c>
      <c r="B5" s="89" t="s">
        <v>6</v>
      </c>
      <c r="C5" s="89" t="s">
        <v>5</v>
      </c>
      <c r="D5" s="89" t="s">
        <v>6</v>
      </c>
    </row>
    <row r="6" spans="1:4" ht="27" customHeight="1">
      <c r="A6" s="90" t="s">
        <v>7</v>
      </c>
      <c r="B6" s="91">
        <v>1924584</v>
      </c>
      <c r="C6" s="90" t="s">
        <v>8</v>
      </c>
      <c r="D6" s="92">
        <f>SUM(D7:D9)</f>
        <v>1924584</v>
      </c>
    </row>
    <row r="7" spans="1:4" ht="27" customHeight="1">
      <c r="A7" s="90" t="s">
        <v>13</v>
      </c>
      <c r="B7" s="91"/>
      <c r="C7" s="90" t="s">
        <v>10</v>
      </c>
      <c r="D7" s="92">
        <v>1924584</v>
      </c>
    </row>
    <row r="8" spans="1:4" ht="27" customHeight="1">
      <c r="A8" s="90"/>
      <c r="B8" s="91"/>
      <c r="C8" s="90" t="s">
        <v>12</v>
      </c>
      <c r="D8" s="92"/>
    </row>
    <row r="9" spans="1:4" ht="27" customHeight="1">
      <c r="A9" s="90"/>
      <c r="B9" s="91"/>
      <c r="C9" s="90" t="s">
        <v>14</v>
      </c>
      <c r="D9" s="92"/>
    </row>
    <row r="10" spans="1:4" ht="27" customHeight="1">
      <c r="A10" s="90"/>
      <c r="B10" s="91"/>
      <c r="C10" s="90" t="s">
        <v>16</v>
      </c>
      <c r="D10" s="92">
        <f>SUM(D11:D16)</f>
        <v>0</v>
      </c>
    </row>
    <row r="11" spans="1:4" ht="27" customHeight="1">
      <c r="A11" s="90"/>
      <c r="B11" s="91"/>
      <c r="C11" s="90" t="s">
        <v>18</v>
      </c>
      <c r="D11" s="92"/>
    </row>
    <row r="12" spans="1:4" ht="27" customHeight="1">
      <c r="A12" s="90"/>
      <c r="B12" s="91"/>
      <c r="C12" s="90" t="s">
        <v>20</v>
      </c>
      <c r="D12" s="92"/>
    </row>
    <row r="13" spans="1:4" ht="27" customHeight="1">
      <c r="A13" s="90"/>
      <c r="B13" s="91"/>
      <c r="C13" s="90" t="s">
        <v>21</v>
      </c>
      <c r="D13" s="92"/>
    </row>
    <row r="14" spans="1:4" ht="27" customHeight="1">
      <c r="A14" s="90"/>
      <c r="B14" s="91"/>
      <c r="C14" s="90" t="s">
        <v>23</v>
      </c>
      <c r="D14" s="92"/>
    </row>
    <row r="15" spans="1:4" ht="27" customHeight="1">
      <c r="A15" s="90"/>
      <c r="B15" s="91"/>
      <c r="C15" s="90" t="s">
        <v>24</v>
      </c>
      <c r="D15" s="92"/>
    </row>
    <row r="16" spans="1:4" ht="27" customHeight="1">
      <c r="A16" s="90"/>
      <c r="B16" s="91"/>
      <c r="C16" s="90" t="s">
        <v>25</v>
      </c>
      <c r="D16" s="92"/>
    </row>
    <row r="17" spans="1:4" ht="27" customHeight="1">
      <c r="A17" s="93" t="s">
        <v>32</v>
      </c>
      <c r="B17" s="91">
        <f>SUM(B6:B16)</f>
        <v>1924584</v>
      </c>
      <c r="C17" s="93" t="s">
        <v>33</v>
      </c>
      <c r="D17" s="92">
        <f>D10+D6</f>
        <v>1924584</v>
      </c>
    </row>
  </sheetData>
  <sheetProtection/>
  <mergeCells count="4">
    <mergeCell ref="A3:B3"/>
    <mergeCell ref="A4:B4"/>
    <mergeCell ref="C4:D4"/>
    <mergeCell ref="A1:D2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zoomScalePageLayoutView="0" workbookViewId="0" topLeftCell="A1">
      <selection activeCell="B35" sqref="B35"/>
    </sheetView>
  </sheetViews>
  <sheetFormatPr defaultColWidth="9.00390625" defaultRowHeight="14.25"/>
  <cols>
    <col min="1" max="1" width="38.375" style="44" customWidth="1"/>
    <col min="2" max="4" width="12.875" style="44" customWidth="1"/>
    <col min="5" max="16384" width="9.00390625" style="44" customWidth="1"/>
  </cols>
  <sheetData>
    <row r="1" spans="1:4" ht="14.25">
      <c r="A1" s="104" t="s">
        <v>35</v>
      </c>
      <c r="B1" s="104"/>
      <c r="C1" s="104"/>
      <c r="D1" s="104"/>
    </row>
    <row r="2" spans="1:4" ht="14.25">
      <c r="A2" s="104"/>
      <c r="B2" s="104"/>
      <c r="C2" s="104"/>
      <c r="D2" s="104"/>
    </row>
    <row r="3" spans="1:4" ht="15">
      <c r="A3" s="77"/>
      <c r="B3" s="78"/>
      <c r="C3" s="79"/>
      <c r="D3" s="80" t="s">
        <v>2</v>
      </c>
    </row>
    <row r="4" spans="1:4" ht="14.25">
      <c r="A4" s="48" t="s">
        <v>36</v>
      </c>
      <c r="B4" s="81" t="s">
        <v>37</v>
      </c>
      <c r="C4" s="82" t="s">
        <v>8</v>
      </c>
      <c r="D4" s="82" t="s">
        <v>16</v>
      </c>
    </row>
    <row r="5" spans="1:4" ht="14.25">
      <c r="A5" s="83" t="s">
        <v>38</v>
      </c>
      <c r="B5" s="84">
        <v>1924584</v>
      </c>
      <c r="C5" s="84">
        <v>1924584</v>
      </c>
      <c r="D5" s="84"/>
    </row>
    <row r="6" spans="1:4" ht="14.25">
      <c r="A6" s="85" t="s">
        <v>39</v>
      </c>
      <c r="B6" s="84">
        <v>1924584</v>
      </c>
      <c r="C6" s="84">
        <v>1924584</v>
      </c>
      <c r="D6" s="84"/>
    </row>
    <row r="7" spans="1:4" ht="14.25">
      <c r="A7" s="86" t="s">
        <v>40</v>
      </c>
      <c r="B7" s="84">
        <v>1924584</v>
      </c>
      <c r="C7" s="84">
        <v>1924584</v>
      </c>
      <c r="D7" s="84"/>
    </row>
  </sheetData>
  <sheetProtection/>
  <mergeCells count="1">
    <mergeCell ref="A1:D2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zoomScalePageLayoutView="0" workbookViewId="0" topLeftCell="A1">
      <selection activeCell="A1" sqref="A1:IV16384"/>
    </sheetView>
  </sheetViews>
  <sheetFormatPr defaultColWidth="7.875" defaultRowHeight="14.25"/>
  <cols>
    <col min="1" max="1" width="47.75390625" style="64" customWidth="1"/>
    <col min="2" max="4" width="14.25390625" style="64" customWidth="1"/>
    <col min="5" max="16384" width="7.875" style="64" customWidth="1"/>
  </cols>
  <sheetData>
    <row r="1" spans="1:4" ht="12.75">
      <c r="A1" s="106" t="s">
        <v>41</v>
      </c>
      <c r="B1" s="106"/>
      <c r="C1" s="106"/>
      <c r="D1" s="106"/>
    </row>
    <row r="2" spans="1:4" ht="12.75">
      <c r="A2" s="106"/>
      <c r="B2" s="106"/>
      <c r="C2" s="106"/>
      <c r="D2" s="106"/>
    </row>
    <row r="3" spans="1:4" ht="22.5" customHeight="1">
      <c r="A3" s="65"/>
      <c r="B3" s="66"/>
      <c r="C3" s="67"/>
      <c r="D3" s="68" t="s">
        <v>2</v>
      </c>
    </row>
    <row r="4" spans="1:4" ht="22.5" customHeight="1">
      <c r="A4" s="69" t="s">
        <v>36</v>
      </c>
      <c r="B4" s="70" t="s">
        <v>37</v>
      </c>
      <c r="C4" s="71" t="s">
        <v>8</v>
      </c>
      <c r="D4" s="71" t="s">
        <v>16</v>
      </c>
    </row>
    <row r="5" spans="1:4" ht="22.5" customHeight="1">
      <c r="A5" s="72" t="s">
        <v>42</v>
      </c>
      <c r="B5" s="73">
        <v>0</v>
      </c>
      <c r="C5" s="73">
        <v>0</v>
      </c>
      <c r="D5" s="73">
        <v>0</v>
      </c>
    </row>
    <row r="6" spans="1:4" ht="22.5" customHeight="1">
      <c r="A6" s="74" t="s">
        <v>43</v>
      </c>
      <c r="B6" s="73"/>
      <c r="C6" s="73"/>
      <c r="D6" s="73"/>
    </row>
    <row r="7" spans="1:4" ht="22.5" customHeight="1">
      <c r="A7" s="75" t="s">
        <v>44</v>
      </c>
      <c r="B7" s="73"/>
      <c r="C7" s="73"/>
      <c r="D7" s="73"/>
    </row>
    <row r="8" spans="1:4" ht="22.5" customHeight="1">
      <c r="A8" s="76" t="s">
        <v>45</v>
      </c>
      <c r="B8" s="73"/>
      <c r="C8" s="73"/>
      <c r="D8" s="73"/>
    </row>
    <row r="9" spans="1:4" ht="22.5" customHeight="1">
      <c r="A9" s="75" t="s">
        <v>46</v>
      </c>
      <c r="B9" s="73"/>
      <c r="C9" s="73"/>
      <c r="D9" s="73"/>
    </row>
    <row r="10" spans="1:4" ht="22.5" customHeight="1">
      <c r="A10" s="76" t="s">
        <v>47</v>
      </c>
      <c r="B10" s="73"/>
      <c r="C10" s="73"/>
      <c r="D10" s="73"/>
    </row>
    <row r="11" spans="1:4" ht="22.5" customHeight="1">
      <c r="A11" s="74" t="s">
        <v>48</v>
      </c>
      <c r="B11" s="73"/>
      <c r="C11" s="73"/>
      <c r="D11" s="73"/>
    </row>
    <row r="12" spans="1:4" ht="22.5" customHeight="1">
      <c r="A12" s="75" t="s">
        <v>49</v>
      </c>
      <c r="B12" s="73"/>
      <c r="C12" s="73"/>
      <c r="D12" s="73"/>
    </row>
    <row r="13" spans="1:4" ht="22.5" customHeight="1">
      <c r="A13" s="76" t="s">
        <v>50</v>
      </c>
      <c r="B13" s="73"/>
      <c r="C13" s="73"/>
      <c r="D13" s="73"/>
    </row>
    <row r="15" spans="1:4" ht="12.75">
      <c r="A15" s="105" t="s">
        <v>51</v>
      </c>
      <c r="B15" s="105"/>
      <c r="C15" s="105"/>
      <c r="D15" s="105"/>
    </row>
  </sheetData>
  <sheetProtection/>
  <mergeCells count="2">
    <mergeCell ref="A15:D15"/>
    <mergeCell ref="A1:D2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zoomScaleSheetLayoutView="100" zoomScalePageLayoutView="0" workbookViewId="0" topLeftCell="A43">
      <selection activeCell="F10" sqref="F10"/>
    </sheetView>
  </sheetViews>
  <sheetFormatPr defaultColWidth="9.00390625" defaultRowHeight="14.25"/>
  <cols>
    <col min="1" max="1" width="38.25390625" style="45" customWidth="1"/>
    <col min="2" max="2" width="33.00390625" style="45" customWidth="1"/>
    <col min="3" max="16384" width="9.00390625" style="45" customWidth="1"/>
  </cols>
  <sheetData>
    <row r="1" spans="1:2" ht="36" customHeight="1">
      <c r="A1" s="107" t="s">
        <v>52</v>
      </c>
      <c r="B1" s="107"/>
    </row>
    <row r="2" spans="1:2" ht="19.5" customHeight="1">
      <c r="A2" s="56" t="s">
        <v>1</v>
      </c>
      <c r="B2" s="57" t="s">
        <v>2</v>
      </c>
    </row>
    <row r="3" spans="1:2" ht="24.75" customHeight="1">
      <c r="A3" s="58" t="s">
        <v>53</v>
      </c>
      <c r="B3" s="58" t="s">
        <v>54</v>
      </c>
    </row>
    <row r="4" spans="1:2" ht="24.75" customHeight="1">
      <c r="A4" s="59" t="s">
        <v>55</v>
      </c>
      <c r="B4" s="60">
        <f>SUM(B5:B16)</f>
        <v>1924584</v>
      </c>
    </row>
    <row r="5" spans="1:2" ht="24.75" customHeight="1">
      <c r="A5" s="61" t="s">
        <v>56</v>
      </c>
      <c r="B5" s="60">
        <v>758724</v>
      </c>
    </row>
    <row r="6" spans="1:2" ht="24.75" customHeight="1">
      <c r="A6" s="61" t="s">
        <v>57</v>
      </c>
      <c r="B6" s="60">
        <v>0</v>
      </c>
    </row>
    <row r="7" spans="1:2" ht="24.75" customHeight="1">
      <c r="A7" s="61" t="s">
        <v>58</v>
      </c>
      <c r="B7" s="60">
        <v>0</v>
      </c>
    </row>
    <row r="8" spans="1:2" ht="24.75" customHeight="1">
      <c r="A8" s="61" t="s">
        <v>59</v>
      </c>
      <c r="B8" s="60">
        <v>1165860</v>
      </c>
    </row>
    <row r="9" spans="1:2" ht="24.75" customHeight="1">
      <c r="A9" s="61" t="s">
        <v>60</v>
      </c>
      <c r="B9" s="60">
        <v>0</v>
      </c>
    </row>
    <row r="10" spans="1:2" ht="24.75" customHeight="1">
      <c r="A10" s="61" t="s">
        <v>61</v>
      </c>
      <c r="B10" s="60">
        <v>0</v>
      </c>
    </row>
    <row r="11" spans="1:2" ht="24.75" customHeight="1">
      <c r="A11" s="62" t="s">
        <v>62</v>
      </c>
      <c r="B11" s="60">
        <v>0</v>
      </c>
    </row>
    <row r="12" spans="1:2" ht="24.75" customHeight="1">
      <c r="A12" s="62" t="s">
        <v>63</v>
      </c>
      <c r="B12" s="60">
        <v>0</v>
      </c>
    </row>
    <row r="13" spans="1:2" ht="24.75" customHeight="1">
      <c r="A13" s="61" t="s">
        <v>64</v>
      </c>
      <c r="B13" s="60">
        <v>0</v>
      </c>
    </row>
    <row r="14" spans="1:2" ht="24.75" customHeight="1">
      <c r="A14" s="62" t="s">
        <v>65</v>
      </c>
      <c r="B14" s="60">
        <v>0</v>
      </c>
    </row>
    <row r="15" spans="1:2" ht="24.75" customHeight="1">
      <c r="A15" s="62" t="s">
        <v>66</v>
      </c>
      <c r="B15" s="60"/>
    </row>
    <row r="16" spans="1:2" ht="24.75" customHeight="1">
      <c r="A16" s="61" t="s">
        <v>67</v>
      </c>
      <c r="B16" s="60">
        <v>0</v>
      </c>
    </row>
    <row r="17" spans="1:2" ht="24.75" customHeight="1">
      <c r="A17" s="63" t="s">
        <v>68</v>
      </c>
      <c r="B17" s="60">
        <f>SUM(B18:B41)</f>
        <v>0</v>
      </c>
    </row>
    <row r="18" spans="1:2" ht="24.75" customHeight="1">
      <c r="A18" s="61" t="s">
        <v>69</v>
      </c>
      <c r="B18" s="60">
        <v>0</v>
      </c>
    </row>
    <row r="19" spans="1:2" ht="24.75" customHeight="1">
      <c r="A19" s="61" t="s">
        <v>70</v>
      </c>
      <c r="B19" s="60">
        <v>0</v>
      </c>
    </row>
    <row r="20" spans="1:2" ht="24.75" customHeight="1">
      <c r="A20" s="61" t="s">
        <v>71</v>
      </c>
      <c r="B20" s="60">
        <v>0</v>
      </c>
    </row>
    <row r="21" spans="1:2" ht="24.75" customHeight="1">
      <c r="A21" s="61" t="s">
        <v>72</v>
      </c>
      <c r="B21" s="60">
        <v>0</v>
      </c>
    </row>
    <row r="22" spans="1:2" ht="24.75" customHeight="1">
      <c r="A22" s="61" t="s">
        <v>73</v>
      </c>
      <c r="B22" s="60">
        <v>0</v>
      </c>
    </row>
    <row r="23" spans="1:2" ht="24.75" customHeight="1">
      <c r="A23" s="61" t="s">
        <v>74</v>
      </c>
      <c r="B23" s="60">
        <v>0</v>
      </c>
    </row>
    <row r="24" spans="1:2" ht="24.75" customHeight="1">
      <c r="A24" s="61" t="s">
        <v>75</v>
      </c>
      <c r="B24" s="60">
        <v>0</v>
      </c>
    </row>
    <row r="25" spans="1:2" ht="24.75" customHeight="1">
      <c r="A25" s="61" t="s">
        <v>76</v>
      </c>
      <c r="B25" s="60">
        <v>0</v>
      </c>
    </row>
    <row r="26" spans="1:2" ht="24.75" customHeight="1">
      <c r="A26" s="61" t="s">
        <v>77</v>
      </c>
      <c r="B26" s="60">
        <v>0</v>
      </c>
    </row>
    <row r="27" spans="1:2" ht="24.75" customHeight="1">
      <c r="A27" s="61" t="s">
        <v>78</v>
      </c>
      <c r="B27" s="60">
        <v>0</v>
      </c>
    </row>
    <row r="28" spans="1:2" ht="24.75" customHeight="1">
      <c r="A28" s="61" t="s">
        <v>79</v>
      </c>
      <c r="B28" s="60">
        <v>0</v>
      </c>
    </row>
    <row r="29" spans="1:2" ht="24.75" customHeight="1">
      <c r="A29" s="61" t="s">
        <v>80</v>
      </c>
      <c r="B29" s="60">
        <v>0</v>
      </c>
    </row>
    <row r="30" spans="1:2" ht="24.75" customHeight="1">
      <c r="A30" s="61" t="s">
        <v>81</v>
      </c>
      <c r="B30" s="60">
        <v>0</v>
      </c>
    </row>
    <row r="31" spans="1:2" ht="24.75" customHeight="1">
      <c r="A31" s="61" t="s">
        <v>82</v>
      </c>
      <c r="B31" s="60">
        <v>0</v>
      </c>
    </row>
    <row r="32" spans="1:2" ht="24.75" customHeight="1">
      <c r="A32" s="61" t="s">
        <v>83</v>
      </c>
      <c r="B32" s="60"/>
    </row>
    <row r="33" spans="1:2" ht="24.75" customHeight="1">
      <c r="A33" s="61" t="s">
        <v>84</v>
      </c>
      <c r="B33" s="60"/>
    </row>
    <row r="34" spans="1:2" ht="24.75" customHeight="1">
      <c r="A34" s="61" t="s">
        <v>85</v>
      </c>
      <c r="B34" s="60">
        <v>0</v>
      </c>
    </row>
    <row r="35" spans="1:2" ht="24.75" customHeight="1">
      <c r="A35" s="61" t="s">
        <v>86</v>
      </c>
      <c r="B35" s="60">
        <v>0</v>
      </c>
    </row>
    <row r="36" spans="1:2" ht="24.75" customHeight="1">
      <c r="A36" s="61" t="s">
        <v>87</v>
      </c>
      <c r="B36" s="60">
        <v>0</v>
      </c>
    </row>
    <row r="37" spans="1:2" ht="24.75" customHeight="1">
      <c r="A37" s="61" t="s">
        <v>88</v>
      </c>
      <c r="B37" s="60">
        <v>0</v>
      </c>
    </row>
    <row r="38" spans="1:2" ht="24.75" customHeight="1">
      <c r="A38" s="61" t="s">
        <v>89</v>
      </c>
      <c r="B38" s="60">
        <v>0</v>
      </c>
    </row>
    <row r="39" spans="1:2" ht="24.75" customHeight="1">
      <c r="A39" s="61" t="s">
        <v>90</v>
      </c>
      <c r="B39" s="60">
        <v>0</v>
      </c>
    </row>
    <row r="40" spans="1:2" ht="24.75" customHeight="1">
      <c r="A40" s="61" t="s">
        <v>91</v>
      </c>
      <c r="B40" s="60">
        <v>0</v>
      </c>
    </row>
    <row r="41" spans="1:2" ht="24.75" customHeight="1">
      <c r="A41" s="61" t="s">
        <v>92</v>
      </c>
      <c r="B41" s="60"/>
    </row>
    <row r="42" spans="1:2" ht="24.75" customHeight="1">
      <c r="A42" s="63" t="s">
        <v>93</v>
      </c>
      <c r="B42" s="60">
        <f>SUM(B43:B50)</f>
        <v>0</v>
      </c>
    </row>
    <row r="43" spans="1:2" ht="24.75" customHeight="1">
      <c r="A43" s="61" t="s">
        <v>94</v>
      </c>
      <c r="B43" s="60"/>
    </row>
    <row r="44" spans="1:2" ht="24.75" customHeight="1">
      <c r="A44" s="61" t="s">
        <v>95</v>
      </c>
      <c r="B44" s="60"/>
    </row>
    <row r="45" spans="1:2" ht="24.75" customHeight="1">
      <c r="A45" s="61" t="s">
        <v>96</v>
      </c>
      <c r="B45" s="60"/>
    </row>
    <row r="46" spans="1:2" ht="24.75" customHeight="1">
      <c r="A46" s="61" t="s">
        <v>97</v>
      </c>
      <c r="B46" s="60"/>
    </row>
    <row r="47" spans="1:2" ht="24.75" customHeight="1">
      <c r="A47" s="61" t="s">
        <v>98</v>
      </c>
      <c r="B47" s="60"/>
    </row>
    <row r="48" spans="1:2" ht="24.75" customHeight="1">
      <c r="A48" s="62" t="s">
        <v>99</v>
      </c>
      <c r="B48" s="60"/>
    </row>
    <row r="49" spans="1:2" ht="24.75" customHeight="1">
      <c r="A49" s="61" t="s">
        <v>100</v>
      </c>
      <c r="B49" s="60"/>
    </row>
    <row r="50" spans="1:2" ht="24.75" customHeight="1">
      <c r="A50" s="61" t="s">
        <v>101</v>
      </c>
      <c r="B50" s="60"/>
    </row>
    <row r="51" spans="1:2" ht="24.75" customHeight="1">
      <c r="A51" s="63" t="s">
        <v>102</v>
      </c>
      <c r="B51" s="60">
        <f>SUM(B52:B54)</f>
        <v>0</v>
      </c>
    </row>
    <row r="52" spans="1:2" ht="24.75" customHeight="1">
      <c r="A52" s="61" t="s">
        <v>103</v>
      </c>
      <c r="B52" s="60">
        <v>0</v>
      </c>
    </row>
    <row r="53" spans="1:2" ht="24.75" customHeight="1">
      <c r="A53" s="61" t="s">
        <v>104</v>
      </c>
      <c r="B53" s="60"/>
    </row>
    <row r="54" spans="1:2" ht="24.75" customHeight="1">
      <c r="A54" s="62" t="s">
        <v>105</v>
      </c>
      <c r="B54" s="60">
        <v>0</v>
      </c>
    </row>
    <row r="55" spans="1:2" ht="24.75" customHeight="1">
      <c r="A55" s="58" t="s">
        <v>106</v>
      </c>
      <c r="B55" s="60">
        <f>B51+B42+B17+B4</f>
        <v>1924584</v>
      </c>
    </row>
  </sheetData>
  <sheetProtection/>
  <mergeCells count="1">
    <mergeCell ref="A1:B1"/>
  </mergeCells>
  <printOptions/>
  <pageMargins left="0.75" right="0.75" top="1" bottom="1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zoomScalePageLayoutView="0" workbookViewId="0" topLeftCell="A1">
      <selection activeCell="F14" sqref="F14"/>
    </sheetView>
  </sheetViews>
  <sheetFormatPr defaultColWidth="9.00390625" defaultRowHeight="14.25"/>
  <cols>
    <col min="1" max="1" width="41.125" style="44" customWidth="1"/>
    <col min="2" max="2" width="14.875" style="44" customWidth="1"/>
    <col min="3" max="3" width="13.875" style="44" customWidth="1"/>
    <col min="4" max="6" width="14.25390625" style="44" customWidth="1"/>
    <col min="7" max="7" width="12.625" style="44" customWidth="1"/>
    <col min="8" max="10" width="13.625" style="44" customWidth="1"/>
    <col min="11" max="12" width="12.625" style="44" customWidth="1"/>
    <col min="13" max="16384" width="9.00390625" style="44" customWidth="1"/>
  </cols>
  <sheetData>
    <row r="1" spans="1:12" ht="23.25">
      <c r="A1" s="108" t="s">
        <v>107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4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55" t="s">
        <v>2</v>
      </c>
    </row>
    <row r="3" spans="1:12" ht="14.25">
      <c r="A3" s="112" t="s">
        <v>36</v>
      </c>
      <c r="B3" s="109" t="s">
        <v>108</v>
      </c>
      <c r="C3" s="110"/>
      <c r="D3" s="110"/>
      <c r="E3" s="110"/>
      <c r="F3" s="110"/>
      <c r="G3" s="111"/>
      <c r="H3" s="114" t="s">
        <v>11</v>
      </c>
      <c r="I3" s="114" t="s">
        <v>15</v>
      </c>
      <c r="J3" s="113" t="s">
        <v>19</v>
      </c>
      <c r="K3" s="114" t="s">
        <v>109</v>
      </c>
      <c r="L3" s="114" t="s">
        <v>17</v>
      </c>
    </row>
    <row r="4" spans="1:12" ht="28.5">
      <c r="A4" s="113"/>
      <c r="B4" s="53" t="s">
        <v>110</v>
      </c>
      <c r="C4" s="53" t="s">
        <v>13</v>
      </c>
      <c r="D4" s="53" t="s">
        <v>111</v>
      </c>
      <c r="E4" s="53" t="s">
        <v>29</v>
      </c>
      <c r="F4" s="53" t="s">
        <v>30</v>
      </c>
      <c r="G4" s="53" t="s">
        <v>31</v>
      </c>
      <c r="H4" s="115"/>
      <c r="I4" s="115"/>
      <c r="J4" s="116"/>
      <c r="K4" s="115"/>
      <c r="L4" s="115"/>
    </row>
    <row r="5" spans="1:12" ht="14.25">
      <c r="A5" s="49" t="s">
        <v>38</v>
      </c>
      <c r="B5" s="54">
        <v>1924584</v>
      </c>
      <c r="C5" s="54"/>
      <c r="D5" s="54"/>
      <c r="E5" s="54"/>
      <c r="F5" s="54"/>
      <c r="G5" s="54"/>
      <c r="H5" s="54">
        <v>6213426.4</v>
      </c>
      <c r="I5" s="54"/>
      <c r="J5" s="54"/>
      <c r="K5" s="54"/>
      <c r="L5" s="54"/>
    </row>
    <row r="6" spans="1:12" ht="14.25">
      <c r="A6" s="52" t="s">
        <v>112</v>
      </c>
      <c r="B6" s="54">
        <v>1924584</v>
      </c>
      <c r="C6" s="54"/>
      <c r="D6" s="54"/>
      <c r="E6" s="54"/>
      <c r="F6" s="54"/>
      <c r="G6" s="54"/>
      <c r="H6" s="54">
        <v>6213426.4</v>
      </c>
      <c r="I6" s="54"/>
      <c r="J6" s="54"/>
      <c r="K6" s="54"/>
      <c r="L6" s="54"/>
    </row>
  </sheetData>
  <sheetProtection/>
  <mergeCells count="8">
    <mergeCell ref="A1:L1"/>
    <mergeCell ref="B3:G3"/>
    <mergeCell ref="A3:A4"/>
    <mergeCell ref="H3:H4"/>
    <mergeCell ref="I3:I4"/>
    <mergeCell ref="J3:J4"/>
    <mergeCell ref="K3:K4"/>
    <mergeCell ref="L3:L4"/>
  </mergeCells>
  <printOptions/>
  <pageMargins left="0.75" right="0.75" top="1" bottom="1" header="0.5118055555555555" footer="0.511805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41.125" style="44" customWidth="1"/>
    <col min="2" max="2" width="14.875" style="44" customWidth="1"/>
    <col min="3" max="3" width="13.25390625" style="44" customWidth="1"/>
    <col min="4" max="4" width="14.25390625" style="44" customWidth="1"/>
    <col min="5" max="5" width="11.625" style="44" customWidth="1"/>
    <col min="6" max="6" width="11.375" style="44" customWidth="1"/>
    <col min="7" max="7" width="11.625" style="44" customWidth="1"/>
    <col min="8" max="8" width="13.625" style="44" customWidth="1"/>
    <col min="9" max="16384" width="9.00390625" style="44" customWidth="1"/>
  </cols>
  <sheetData>
    <row r="1" spans="1:9" ht="21">
      <c r="A1" s="117" t="s">
        <v>113</v>
      </c>
      <c r="B1" s="117"/>
      <c r="C1" s="117"/>
      <c r="D1" s="117"/>
      <c r="E1" s="117"/>
      <c r="F1" s="117"/>
      <c r="G1" s="117"/>
      <c r="H1" s="117"/>
      <c r="I1" s="45"/>
    </row>
    <row r="2" spans="1:9" ht="14.25">
      <c r="A2" s="45"/>
      <c r="B2" s="45"/>
      <c r="C2" s="45"/>
      <c r="D2" s="45"/>
      <c r="E2" s="45"/>
      <c r="F2" s="45"/>
      <c r="G2" s="45"/>
      <c r="H2" s="46" t="s">
        <v>2</v>
      </c>
      <c r="I2" s="45"/>
    </row>
    <row r="3" spans="1:9" ht="14.25">
      <c r="A3" s="118" t="s">
        <v>36</v>
      </c>
      <c r="B3" s="118" t="s">
        <v>8</v>
      </c>
      <c r="C3" s="119"/>
      <c r="D3" s="118" t="s">
        <v>16</v>
      </c>
      <c r="E3" s="119" t="s">
        <v>114</v>
      </c>
      <c r="F3" s="119" t="s">
        <v>115</v>
      </c>
      <c r="G3" s="119" t="s">
        <v>116</v>
      </c>
      <c r="H3" s="119" t="s">
        <v>37</v>
      </c>
      <c r="I3" s="45"/>
    </row>
    <row r="4" spans="1:9" ht="14.25">
      <c r="A4" s="120"/>
      <c r="B4" s="48" t="s">
        <v>117</v>
      </c>
      <c r="C4" s="47" t="s">
        <v>118</v>
      </c>
      <c r="D4" s="121"/>
      <c r="E4" s="120"/>
      <c r="F4" s="120"/>
      <c r="G4" s="120"/>
      <c r="H4" s="120"/>
      <c r="I4" s="45"/>
    </row>
    <row r="5" spans="1:9" ht="14.25">
      <c r="A5" s="49" t="s">
        <v>38</v>
      </c>
      <c r="B5" s="50">
        <v>4143150.4</v>
      </c>
      <c r="C5" s="51">
        <v>688600</v>
      </c>
      <c r="D5" s="50">
        <v>0</v>
      </c>
      <c r="E5" s="51"/>
      <c r="F5" s="51">
        <v>3106260</v>
      </c>
      <c r="G5" s="51">
        <v>200000</v>
      </c>
      <c r="H5" s="51">
        <v>8138010.4</v>
      </c>
      <c r="I5" s="45"/>
    </row>
    <row r="6" spans="1:9" ht="14.25">
      <c r="A6" s="52" t="s">
        <v>112</v>
      </c>
      <c r="B6" s="50">
        <v>4143150.4</v>
      </c>
      <c r="C6" s="51">
        <v>688600</v>
      </c>
      <c r="D6" s="50">
        <v>0</v>
      </c>
      <c r="E6" s="51"/>
      <c r="F6" s="51">
        <v>3106260</v>
      </c>
      <c r="G6" s="51">
        <v>200000</v>
      </c>
      <c r="H6" s="51">
        <v>8138010.4</v>
      </c>
      <c r="I6" s="45"/>
    </row>
  </sheetData>
  <sheetProtection/>
  <mergeCells count="8">
    <mergeCell ref="A1:H1"/>
    <mergeCell ref="B3:C3"/>
    <mergeCell ref="A3:A4"/>
    <mergeCell ref="D3:D4"/>
    <mergeCell ref="E3:E4"/>
    <mergeCell ref="F3:F4"/>
    <mergeCell ref="G3:G4"/>
    <mergeCell ref="H3:H4"/>
  </mergeCells>
  <printOptions/>
  <pageMargins left="0.75" right="0.75" top="1" bottom="1" header="0.5118055555555555" footer="0.511805555555555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zoomScalePageLayoutView="0" workbookViewId="0" topLeftCell="A1">
      <selection activeCell="A20" sqref="A20:IV20"/>
    </sheetView>
  </sheetViews>
  <sheetFormatPr defaultColWidth="6.75390625" defaultRowHeight="14.25"/>
  <cols>
    <col min="1" max="1" width="32.375" style="23" customWidth="1"/>
    <col min="2" max="2" width="30.25390625" style="23" customWidth="1"/>
    <col min="3" max="3" width="14.375" style="23" customWidth="1"/>
    <col min="4" max="4" width="12.625" style="23" customWidth="1"/>
    <col min="5" max="5" width="11.625" style="23" customWidth="1"/>
    <col min="6" max="6" width="10.75390625" style="23" customWidth="1"/>
    <col min="7" max="8" width="12.625" style="23" customWidth="1"/>
    <col min="9" max="13" width="10.625" style="23" customWidth="1"/>
    <col min="14" max="16384" width="6.75390625" style="23" customWidth="1"/>
  </cols>
  <sheetData>
    <row r="1" spans="1:13" ht="11.25">
      <c r="A1" s="122" t="s">
        <v>119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1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1.25">
      <c r="A3" s="35"/>
      <c r="B3" s="36"/>
      <c r="E3" s="37"/>
      <c r="F3" s="37"/>
      <c r="G3" s="37"/>
      <c r="H3" s="37"/>
      <c r="I3" s="37"/>
      <c r="J3" s="37"/>
      <c r="K3" s="37"/>
      <c r="L3" s="37"/>
      <c r="M3" s="37" t="s">
        <v>2</v>
      </c>
    </row>
    <row r="4" spans="1:13" ht="22.5">
      <c r="A4" s="38" t="s">
        <v>120</v>
      </c>
      <c r="B4" s="39" t="s">
        <v>121</v>
      </c>
      <c r="C4" s="39" t="s">
        <v>122</v>
      </c>
      <c r="D4" s="40" t="s">
        <v>110</v>
      </c>
      <c r="E4" s="40" t="s">
        <v>19</v>
      </c>
      <c r="F4" s="40" t="s">
        <v>111</v>
      </c>
      <c r="G4" s="40" t="s">
        <v>11</v>
      </c>
      <c r="H4" s="40" t="s">
        <v>13</v>
      </c>
      <c r="I4" s="40" t="s">
        <v>15</v>
      </c>
      <c r="J4" s="40" t="s">
        <v>17</v>
      </c>
      <c r="K4" s="40" t="s">
        <v>30</v>
      </c>
      <c r="L4" s="40" t="s">
        <v>31</v>
      </c>
      <c r="M4" s="43" t="s">
        <v>123</v>
      </c>
    </row>
    <row r="5" spans="1:13" ht="11.25">
      <c r="A5" s="41" t="s">
        <v>42</v>
      </c>
      <c r="B5" s="42"/>
      <c r="C5" s="9">
        <v>8138010.4</v>
      </c>
      <c r="D5" s="9">
        <v>1924584</v>
      </c>
      <c r="E5" s="9"/>
      <c r="F5" s="9"/>
      <c r="G5" s="9">
        <v>6213426.4</v>
      </c>
      <c r="H5" s="9"/>
      <c r="I5" s="9"/>
      <c r="J5" s="9"/>
      <c r="K5" s="9"/>
      <c r="L5" s="9"/>
      <c r="M5" s="9"/>
    </row>
    <row r="6" spans="1:13" ht="11.25">
      <c r="A6" s="41" t="s">
        <v>124</v>
      </c>
      <c r="B6" s="42"/>
      <c r="C6" s="9">
        <v>8138010.4</v>
      </c>
      <c r="D6" s="9">
        <v>1924584</v>
      </c>
      <c r="E6" s="9"/>
      <c r="F6" s="9"/>
      <c r="G6" s="9">
        <v>6213426.4</v>
      </c>
      <c r="H6" s="9"/>
      <c r="I6" s="9"/>
      <c r="J6" s="9"/>
      <c r="K6" s="9"/>
      <c r="L6" s="9"/>
      <c r="M6" s="9"/>
    </row>
    <row r="7" spans="1:13" ht="11.25">
      <c r="A7" s="41" t="s">
        <v>125</v>
      </c>
      <c r="B7" s="42"/>
      <c r="C7" s="9">
        <v>4831750.4</v>
      </c>
      <c r="D7" s="9">
        <v>1924584</v>
      </c>
      <c r="E7" s="9"/>
      <c r="F7" s="9"/>
      <c r="G7" s="9">
        <v>2907166.4</v>
      </c>
      <c r="H7" s="9"/>
      <c r="I7" s="9"/>
      <c r="J7" s="9"/>
      <c r="K7" s="9"/>
      <c r="L7" s="9"/>
      <c r="M7" s="9"/>
    </row>
    <row r="8" spans="1:13" ht="12" customHeight="1">
      <c r="A8" s="41" t="s">
        <v>126</v>
      </c>
      <c r="B8" s="42"/>
      <c r="C8" s="9">
        <v>4130420.4</v>
      </c>
      <c r="D8" s="9">
        <v>1924584</v>
      </c>
      <c r="E8" s="9"/>
      <c r="F8" s="9"/>
      <c r="G8" s="9">
        <v>2205836.4</v>
      </c>
      <c r="H8" s="9"/>
      <c r="I8" s="9"/>
      <c r="J8" s="9"/>
      <c r="K8" s="9"/>
      <c r="L8" s="9"/>
      <c r="M8" s="9"/>
    </row>
    <row r="9" spans="1:13" ht="11.25">
      <c r="A9" s="41" t="s">
        <v>127</v>
      </c>
      <c r="B9" s="42" t="s">
        <v>128</v>
      </c>
      <c r="C9" s="9">
        <v>307641.6</v>
      </c>
      <c r="D9" s="9"/>
      <c r="E9" s="9"/>
      <c r="F9" s="9"/>
      <c r="G9" s="9">
        <v>307641.6</v>
      </c>
      <c r="H9" s="9"/>
      <c r="I9" s="9"/>
      <c r="J9" s="9"/>
      <c r="K9" s="9"/>
      <c r="L9" s="9"/>
      <c r="M9" s="9"/>
    </row>
    <row r="10" spans="1:13" ht="11.25">
      <c r="A10" s="41" t="s">
        <v>127</v>
      </c>
      <c r="B10" s="42" t="s">
        <v>129</v>
      </c>
      <c r="C10" s="9">
        <v>153820.8</v>
      </c>
      <c r="D10" s="9"/>
      <c r="E10" s="9"/>
      <c r="F10" s="9"/>
      <c r="G10" s="9">
        <v>153820.8</v>
      </c>
      <c r="H10" s="9"/>
      <c r="I10" s="9"/>
      <c r="J10" s="9"/>
      <c r="K10" s="9"/>
      <c r="L10" s="9"/>
      <c r="M10" s="9"/>
    </row>
    <row r="11" spans="1:13" ht="11.25">
      <c r="A11" s="41" t="s">
        <v>127</v>
      </c>
      <c r="B11" s="42" t="s">
        <v>130</v>
      </c>
      <c r="C11" s="9">
        <v>3668958</v>
      </c>
      <c r="D11" s="9">
        <v>1924584</v>
      </c>
      <c r="E11" s="9"/>
      <c r="F11" s="9"/>
      <c r="G11" s="9">
        <v>1744374</v>
      </c>
      <c r="H11" s="9"/>
      <c r="I11" s="9"/>
      <c r="J11" s="9"/>
      <c r="K11" s="9"/>
      <c r="L11" s="9"/>
      <c r="M11" s="9"/>
    </row>
    <row r="12" spans="1:13" ht="11.25">
      <c r="A12" s="41" t="s">
        <v>131</v>
      </c>
      <c r="B12" s="42"/>
      <c r="C12" s="9">
        <v>688600</v>
      </c>
      <c r="D12" s="9"/>
      <c r="E12" s="9"/>
      <c r="F12" s="9"/>
      <c r="G12" s="9">
        <v>688600</v>
      </c>
      <c r="H12" s="9"/>
      <c r="I12" s="9"/>
      <c r="J12" s="9"/>
      <c r="K12" s="9"/>
      <c r="L12" s="9"/>
      <c r="M12" s="9"/>
    </row>
    <row r="13" spans="1:13" ht="11.25">
      <c r="A13" s="41" t="s">
        <v>132</v>
      </c>
      <c r="B13" s="42" t="s">
        <v>130</v>
      </c>
      <c r="C13" s="9">
        <v>688600</v>
      </c>
      <c r="D13" s="9"/>
      <c r="E13" s="9"/>
      <c r="F13" s="9"/>
      <c r="G13" s="9">
        <v>688600</v>
      </c>
      <c r="H13" s="9"/>
      <c r="I13" s="9"/>
      <c r="J13" s="9"/>
      <c r="K13" s="9"/>
      <c r="L13" s="9"/>
      <c r="M13" s="9"/>
    </row>
    <row r="14" spans="1:13" ht="11.25">
      <c r="A14" s="41" t="s">
        <v>133</v>
      </c>
      <c r="B14" s="42"/>
      <c r="C14" s="9">
        <v>12730</v>
      </c>
      <c r="D14" s="9"/>
      <c r="E14" s="9"/>
      <c r="F14" s="9"/>
      <c r="G14" s="9">
        <v>12730</v>
      </c>
      <c r="H14" s="9"/>
      <c r="I14" s="9"/>
      <c r="J14" s="9"/>
      <c r="K14" s="9"/>
      <c r="L14" s="9"/>
      <c r="M14" s="9"/>
    </row>
    <row r="15" spans="1:13" ht="11.25">
      <c r="A15" s="41" t="s">
        <v>134</v>
      </c>
      <c r="B15" s="42" t="s">
        <v>130</v>
      </c>
      <c r="C15" s="9">
        <v>12730</v>
      </c>
      <c r="D15" s="9"/>
      <c r="E15" s="9"/>
      <c r="F15" s="9"/>
      <c r="G15" s="9">
        <v>12730</v>
      </c>
      <c r="H15" s="9"/>
      <c r="I15" s="9"/>
      <c r="J15" s="9"/>
      <c r="K15" s="9"/>
      <c r="L15" s="9"/>
      <c r="M15" s="9"/>
    </row>
    <row r="16" spans="1:13" ht="11.25">
      <c r="A16" s="41" t="s">
        <v>135</v>
      </c>
      <c r="B16" s="42"/>
      <c r="C16" s="9">
        <v>3306260</v>
      </c>
      <c r="D16" s="9"/>
      <c r="E16" s="9"/>
      <c r="F16" s="9"/>
      <c r="G16" s="9">
        <v>3306260</v>
      </c>
      <c r="H16" s="9"/>
      <c r="I16" s="9"/>
      <c r="J16" s="9"/>
      <c r="K16" s="9"/>
      <c r="L16" s="9"/>
      <c r="M16" s="9"/>
    </row>
    <row r="17" spans="1:13" ht="11.25">
      <c r="A17" s="41" t="s">
        <v>136</v>
      </c>
      <c r="B17" s="42"/>
      <c r="C17" s="9">
        <v>3106260</v>
      </c>
      <c r="D17" s="9"/>
      <c r="E17" s="9"/>
      <c r="F17" s="9"/>
      <c r="G17" s="9">
        <v>3106260</v>
      </c>
      <c r="H17" s="9"/>
      <c r="I17" s="9"/>
      <c r="J17" s="9"/>
      <c r="K17" s="9"/>
      <c r="L17" s="9"/>
      <c r="M17" s="9"/>
    </row>
    <row r="18" spans="1:13" ht="11.25">
      <c r="A18" s="41" t="s">
        <v>137</v>
      </c>
      <c r="B18" s="42" t="s">
        <v>138</v>
      </c>
      <c r="C18" s="9">
        <v>390000</v>
      </c>
      <c r="D18" s="9"/>
      <c r="E18" s="9"/>
      <c r="F18" s="9"/>
      <c r="G18" s="9">
        <v>390000</v>
      </c>
      <c r="H18" s="9"/>
      <c r="I18" s="9"/>
      <c r="J18" s="9"/>
      <c r="K18" s="9"/>
      <c r="L18" s="9"/>
      <c r="M18" s="9"/>
    </row>
    <row r="19" spans="1:13" ht="11.25">
      <c r="A19" s="41" t="s">
        <v>139</v>
      </c>
      <c r="B19" s="42" t="s">
        <v>138</v>
      </c>
      <c r="C19" s="9">
        <v>160000</v>
      </c>
      <c r="D19" s="9"/>
      <c r="E19" s="9"/>
      <c r="F19" s="9"/>
      <c r="G19" s="9">
        <v>160000</v>
      </c>
      <c r="H19" s="9"/>
      <c r="I19" s="9"/>
      <c r="J19" s="9"/>
      <c r="K19" s="9"/>
      <c r="L19" s="9"/>
      <c r="M19" s="9"/>
    </row>
    <row r="20" spans="1:13" ht="11.25">
      <c r="A20" s="41" t="s">
        <v>140</v>
      </c>
      <c r="B20" s="42" t="s">
        <v>138</v>
      </c>
      <c r="C20" s="9">
        <v>576260</v>
      </c>
      <c r="D20" s="9"/>
      <c r="E20" s="9"/>
      <c r="F20" s="9"/>
      <c r="G20" s="9">
        <v>576260</v>
      </c>
      <c r="H20" s="9"/>
      <c r="I20" s="9"/>
      <c r="J20" s="9"/>
      <c r="K20" s="9"/>
      <c r="L20" s="9"/>
      <c r="M20" s="9"/>
    </row>
    <row r="21" spans="1:13" ht="11.25">
      <c r="A21" s="41" t="s">
        <v>141</v>
      </c>
      <c r="B21" s="42" t="s">
        <v>138</v>
      </c>
      <c r="C21" s="9">
        <v>800000</v>
      </c>
      <c r="D21" s="9"/>
      <c r="E21" s="9"/>
      <c r="F21" s="9"/>
      <c r="G21" s="9">
        <v>800000</v>
      </c>
      <c r="H21" s="9"/>
      <c r="I21" s="9"/>
      <c r="J21" s="9"/>
      <c r="K21" s="9"/>
      <c r="L21" s="9"/>
      <c r="M21" s="9"/>
    </row>
    <row r="22" spans="1:13" ht="11.25">
      <c r="A22" s="41" t="s">
        <v>142</v>
      </c>
      <c r="B22" s="42" t="s">
        <v>138</v>
      </c>
      <c r="C22" s="9">
        <v>1180000</v>
      </c>
      <c r="D22" s="9"/>
      <c r="E22" s="9"/>
      <c r="F22" s="9"/>
      <c r="G22" s="9">
        <v>1180000</v>
      </c>
      <c r="H22" s="9"/>
      <c r="I22" s="9"/>
      <c r="J22" s="9"/>
      <c r="K22" s="9"/>
      <c r="L22" s="9"/>
      <c r="M22" s="9"/>
    </row>
    <row r="23" spans="1:13" ht="11.25">
      <c r="A23" s="41" t="s">
        <v>143</v>
      </c>
      <c r="B23" s="42"/>
      <c r="C23" s="9">
        <v>200000</v>
      </c>
      <c r="D23" s="9"/>
      <c r="E23" s="9"/>
      <c r="F23" s="9"/>
      <c r="G23" s="9">
        <v>200000</v>
      </c>
      <c r="H23" s="9"/>
      <c r="I23" s="9"/>
      <c r="J23" s="9"/>
      <c r="K23" s="9"/>
      <c r="L23" s="9"/>
      <c r="M23" s="9"/>
    </row>
    <row r="24" spans="1:13" ht="11.25">
      <c r="A24" s="41" t="s">
        <v>144</v>
      </c>
      <c r="B24" s="42" t="s">
        <v>138</v>
      </c>
      <c r="C24" s="9">
        <v>200000</v>
      </c>
      <c r="D24" s="9"/>
      <c r="E24" s="9"/>
      <c r="F24" s="9"/>
      <c r="G24" s="9">
        <v>200000</v>
      </c>
      <c r="H24" s="9"/>
      <c r="I24" s="9"/>
      <c r="J24" s="9"/>
      <c r="K24" s="9"/>
      <c r="L24" s="9"/>
      <c r="M24" s="9"/>
    </row>
  </sheetData>
  <sheetProtection/>
  <mergeCells count="1">
    <mergeCell ref="A1:M2"/>
  </mergeCells>
  <printOptions/>
  <pageMargins left="0.75" right="0.75" top="1" bottom="1" header="0.5118055555555555" footer="0.511805555555555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zoomScalePageLayoutView="0" workbookViewId="0" topLeftCell="B1">
      <selection activeCell="I12" sqref="I10:I12"/>
    </sheetView>
  </sheetViews>
  <sheetFormatPr defaultColWidth="6.75390625" defaultRowHeight="14.25"/>
  <cols>
    <col min="1" max="1" width="27.50390625" style="23" customWidth="1"/>
    <col min="2" max="2" width="16.00390625" style="23" customWidth="1"/>
    <col min="3" max="3" width="13.375" style="23" customWidth="1"/>
    <col min="4" max="4" width="8.125" style="23" customWidth="1"/>
    <col min="5" max="5" width="9.375" style="23" customWidth="1"/>
    <col min="6" max="6" width="5.875" style="23" customWidth="1"/>
    <col min="7" max="7" width="6.375" style="23" customWidth="1"/>
    <col min="8" max="8" width="10.875" style="23" customWidth="1"/>
    <col min="9" max="9" width="11.75390625" style="23" customWidth="1"/>
    <col min="10" max="10" width="11.50390625" style="23" customWidth="1"/>
    <col min="11" max="11" width="9.375" style="23" customWidth="1"/>
    <col min="12" max="12" width="9.875" style="23" customWidth="1"/>
    <col min="13" max="13" width="11.50390625" style="23" customWidth="1"/>
    <col min="14" max="14" width="9.625" style="23" customWidth="1"/>
    <col min="15" max="15" width="9.75390625" style="23" customWidth="1"/>
    <col min="16" max="16" width="8.875" style="23" customWidth="1"/>
    <col min="17" max="17" width="10.75390625" style="23" customWidth="1"/>
    <col min="18" max="16384" width="6.75390625" style="23" customWidth="1"/>
  </cols>
  <sheetData>
    <row r="1" spans="1:17" ht="11.25">
      <c r="A1" s="123" t="s">
        <v>145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11.2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 ht="11.25">
      <c r="A3" s="24"/>
      <c r="J3" s="33"/>
      <c r="K3" s="33"/>
      <c r="L3" s="33"/>
      <c r="M3" s="33"/>
      <c r="N3" s="33"/>
      <c r="O3" s="33"/>
      <c r="P3" s="33"/>
      <c r="Q3" s="34" t="s">
        <v>2</v>
      </c>
    </row>
    <row r="4" spans="1:17" ht="22.5">
      <c r="A4" s="25" t="s">
        <v>146</v>
      </c>
      <c r="B4" s="25" t="s">
        <v>147</v>
      </c>
      <c r="C4" s="25" t="s">
        <v>148</v>
      </c>
      <c r="D4" s="25" t="s">
        <v>149</v>
      </c>
      <c r="E4" s="26" t="s">
        <v>150</v>
      </c>
      <c r="F4" s="25" t="s">
        <v>151</v>
      </c>
      <c r="G4" s="26" t="s">
        <v>152</v>
      </c>
      <c r="H4" s="26" t="s">
        <v>153</v>
      </c>
      <c r="I4" s="25" t="s">
        <v>122</v>
      </c>
      <c r="J4" s="26" t="s">
        <v>110</v>
      </c>
      <c r="K4" s="26" t="s">
        <v>111</v>
      </c>
      <c r="L4" s="26" t="s">
        <v>11</v>
      </c>
      <c r="M4" s="26" t="s">
        <v>13</v>
      </c>
      <c r="N4" s="26" t="s">
        <v>15</v>
      </c>
      <c r="O4" s="26" t="s">
        <v>17</v>
      </c>
      <c r="P4" s="26" t="s">
        <v>30</v>
      </c>
      <c r="Q4" s="26" t="s">
        <v>31</v>
      </c>
    </row>
    <row r="5" spans="1:17" ht="11.25">
      <c r="A5" s="27" t="s">
        <v>42</v>
      </c>
      <c r="B5" s="28"/>
      <c r="C5" s="28"/>
      <c r="D5" s="28"/>
      <c r="E5" s="28"/>
      <c r="F5" s="28"/>
      <c r="G5" s="28"/>
      <c r="H5" s="28"/>
      <c r="I5" s="32">
        <v>1461260</v>
      </c>
      <c r="J5" s="32"/>
      <c r="K5" s="32"/>
      <c r="L5" s="32">
        <v>1461260</v>
      </c>
      <c r="M5" s="32"/>
      <c r="N5" s="32"/>
      <c r="O5" s="32"/>
      <c r="P5" s="32"/>
      <c r="Q5" s="32"/>
    </row>
    <row r="6" spans="1:17" ht="11.25">
      <c r="A6" s="27" t="s">
        <v>124</v>
      </c>
      <c r="B6" s="28"/>
      <c r="C6" s="28"/>
      <c r="D6" s="28"/>
      <c r="E6" s="28"/>
      <c r="F6" s="28"/>
      <c r="G6" s="28"/>
      <c r="H6" s="28"/>
      <c r="I6" s="32">
        <v>1461260</v>
      </c>
      <c r="J6" s="32"/>
      <c r="K6" s="32"/>
      <c r="L6" s="32">
        <v>1461260</v>
      </c>
      <c r="M6" s="32"/>
      <c r="N6" s="32"/>
      <c r="O6" s="32"/>
      <c r="P6" s="32"/>
      <c r="Q6" s="32"/>
    </row>
    <row r="7" spans="1:17" ht="11.25">
      <c r="A7" s="27" t="s">
        <v>12</v>
      </c>
      <c r="B7" s="28"/>
      <c r="C7" s="28"/>
      <c r="D7" s="28"/>
      <c r="E7" s="28"/>
      <c r="F7" s="28"/>
      <c r="G7" s="28"/>
      <c r="H7" s="29"/>
      <c r="I7" s="32">
        <v>10000</v>
      </c>
      <c r="J7" s="32"/>
      <c r="K7" s="32"/>
      <c r="L7" s="32">
        <v>10000</v>
      </c>
      <c r="M7" s="32"/>
      <c r="N7" s="32"/>
      <c r="O7" s="32"/>
      <c r="P7" s="32"/>
      <c r="Q7" s="32"/>
    </row>
    <row r="8" spans="1:17" ht="22.5">
      <c r="A8" s="27" t="s">
        <v>154</v>
      </c>
      <c r="B8" s="30" t="s">
        <v>155</v>
      </c>
      <c r="C8" s="30" t="s">
        <v>156</v>
      </c>
      <c r="D8" s="31" t="s">
        <v>157</v>
      </c>
      <c r="E8" s="31"/>
      <c r="F8" s="31" t="s">
        <v>158</v>
      </c>
      <c r="G8" s="31" t="s">
        <v>159</v>
      </c>
      <c r="H8" s="32">
        <v>200</v>
      </c>
      <c r="I8" s="32">
        <v>10000</v>
      </c>
      <c r="J8" s="32"/>
      <c r="K8" s="32"/>
      <c r="L8" s="32">
        <v>10000</v>
      </c>
      <c r="M8" s="32"/>
      <c r="N8" s="32"/>
      <c r="O8" s="32"/>
      <c r="P8" s="32"/>
      <c r="Q8" s="32"/>
    </row>
    <row r="9" spans="1:17" ht="11.25">
      <c r="A9" s="27" t="s">
        <v>160</v>
      </c>
      <c r="B9" s="28"/>
      <c r="C9" s="28"/>
      <c r="D9" s="28"/>
      <c r="E9" s="28"/>
      <c r="F9" s="28"/>
      <c r="G9" s="28"/>
      <c r="H9" s="29"/>
      <c r="I9" s="32">
        <v>485000</v>
      </c>
      <c r="J9" s="32"/>
      <c r="K9" s="32"/>
      <c r="L9" s="32">
        <v>485000</v>
      </c>
      <c r="M9" s="32"/>
      <c r="N9" s="32"/>
      <c r="O9" s="32"/>
      <c r="P9" s="32"/>
      <c r="Q9" s="32"/>
    </row>
    <row r="10" spans="1:17" ht="11.25">
      <c r="A10" s="27" t="s">
        <v>161</v>
      </c>
      <c r="B10" s="30" t="s">
        <v>162</v>
      </c>
      <c r="C10" s="30" t="s">
        <v>163</v>
      </c>
      <c r="D10" s="31" t="s">
        <v>164</v>
      </c>
      <c r="E10" s="31"/>
      <c r="F10" s="31" t="s">
        <v>165</v>
      </c>
      <c r="G10" s="31" t="s">
        <v>166</v>
      </c>
      <c r="H10" s="32">
        <v>35000</v>
      </c>
      <c r="I10" s="32">
        <v>35000</v>
      </c>
      <c r="J10" s="32"/>
      <c r="K10" s="32"/>
      <c r="L10" s="32">
        <v>35000</v>
      </c>
      <c r="M10" s="32"/>
      <c r="N10" s="32"/>
      <c r="O10" s="32"/>
      <c r="P10" s="32"/>
      <c r="Q10" s="32"/>
    </row>
    <row r="11" spans="1:17" ht="22.5">
      <c r="A11" s="27" t="s">
        <v>167</v>
      </c>
      <c r="B11" s="30" t="s">
        <v>168</v>
      </c>
      <c r="C11" s="30" t="s">
        <v>169</v>
      </c>
      <c r="D11" s="31" t="s">
        <v>164</v>
      </c>
      <c r="E11" s="31"/>
      <c r="F11" s="31" t="s">
        <v>165</v>
      </c>
      <c r="G11" s="31" t="s">
        <v>166</v>
      </c>
      <c r="H11" s="32">
        <v>150000</v>
      </c>
      <c r="I11" s="32">
        <v>150000</v>
      </c>
      <c r="J11" s="32"/>
      <c r="K11" s="32"/>
      <c r="L11" s="32">
        <v>150000</v>
      </c>
      <c r="M11" s="32"/>
      <c r="N11" s="32"/>
      <c r="O11" s="32"/>
      <c r="P11" s="32"/>
      <c r="Q11" s="32"/>
    </row>
    <row r="12" spans="1:17" ht="11.25">
      <c r="A12" s="27" t="s">
        <v>170</v>
      </c>
      <c r="B12" s="30" t="s">
        <v>171</v>
      </c>
      <c r="C12" s="30" t="s">
        <v>172</v>
      </c>
      <c r="D12" s="31" t="s">
        <v>164</v>
      </c>
      <c r="E12" s="31"/>
      <c r="F12" s="31" t="s">
        <v>165</v>
      </c>
      <c r="G12" s="31" t="s">
        <v>166</v>
      </c>
      <c r="H12" s="32">
        <v>300000</v>
      </c>
      <c r="I12" s="32">
        <v>300000</v>
      </c>
      <c r="J12" s="32"/>
      <c r="K12" s="32"/>
      <c r="L12" s="32">
        <v>300000</v>
      </c>
      <c r="M12" s="32"/>
      <c r="N12" s="32"/>
      <c r="O12" s="32"/>
      <c r="P12" s="32"/>
      <c r="Q12" s="32"/>
    </row>
    <row r="13" spans="1:17" ht="11.25">
      <c r="A13" s="27" t="s">
        <v>173</v>
      </c>
      <c r="B13" s="28"/>
      <c r="C13" s="28"/>
      <c r="D13" s="28"/>
      <c r="E13" s="28"/>
      <c r="F13" s="28"/>
      <c r="G13" s="28"/>
      <c r="H13" s="29"/>
      <c r="I13" s="32">
        <v>390000</v>
      </c>
      <c r="J13" s="32"/>
      <c r="K13" s="32"/>
      <c r="L13" s="32">
        <v>390000</v>
      </c>
      <c r="M13" s="32"/>
      <c r="N13" s="32"/>
      <c r="O13" s="32"/>
      <c r="P13" s="32"/>
      <c r="Q13" s="32"/>
    </row>
    <row r="14" spans="1:17" ht="11.25">
      <c r="A14" s="27" t="s">
        <v>174</v>
      </c>
      <c r="B14" s="30" t="s">
        <v>175</v>
      </c>
      <c r="C14" s="30" t="s">
        <v>176</v>
      </c>
      <c r="D14" s="31" t="s">
        <v>157</v>
      </c>
      <c r="E14" s="31"/>
      <c r="F14" s="31" t="s">
        <v>177</v>
      </c>
      <c r="G14" s="31" t="s">
        <v>178</v>
      </c>
      <c r="H14" s="32">
        <v>5000</v>
      </c>
      <c r="I14" s="32">
        <v>10000</v>
      </c>
      <c r="J14" s="32"/>
      <c r="K14" s="32"/>
      <c r="L14" s="32">
        <v>10000</v>
      </c>
      <c r="M14" s="32"/>
      <c r="N14" s="32"/>
      <c r="O14" s="32"/>
      <c r="P14" s="32"/>
      <c r="Q14" s="32"/>
    </row>
    <row r="15" spans="1:17" ht="11.25">
      <c r="A15" s="27" t="s">
        <v>179</v>
      </c>
      <c r="B15" s="30" t="s">
        <v>180</v>
      </c>
      <c r="C15" s="30" t="s">
        <v>181</v>
      </c>
      <c r="D15" s="31" t="s">
        <v>157</v>
      </c>
      <c r="E15" s="31"/>
      <c r="F15" s="31" t="s">
        <v>182</v>
      </c>
      <c r="G15" s="31" t="s">
        <v>178</v>
      </c>
      <c r="H15" s="32">
        <v>7200</v>
      </c>
      <c r="I15" s="32">
        <v>72000</v>
      </c>
      <c r="J15" s="32"/>
      <c r="K15" s="32"/>
      <c r="L15" s="32">
        <v>72000</v>
      </c>
      <c r="M15" s="32"/>
      <c r="N15" s="32"/>
      <c r="O15" s="32"/>
      <c r="P15" s="32"/>
      <c r="Q15" s="32"/>
    </row>
    <row r="16" spans="1:17" ht="22.5">
      <c r="A16" s="27" t="s">
        <v>183</v>
      </c>
      <c r="B16" s="30" t="s">
        <v>184</v>
      </c>
      <c r="C16" s="30" t="s">
        <v>185</v>
      </c>
      <c r="D16" s="31" t="s">
        <v>164</v>
      </c>
      <c r="E16" s="31"/>
      <c r="F16" s="31" t="s">
        <v>165</v>
      </c>
      <c r="G16" s="31" t="s">
        <v>166</v>
      </c>
      <c r="H16" s="32">
        <v>48000</v>
      </c>
      <c r="I16" s="32">
        <v>48000</v>
      </c>
      <c r="J16" s="32"/>
      <c r="K16" s="32"/>
      <c r="L16" s="32">
        <v>48000</v>
      </c>
      <c r="M16" s="32"/>
      <c r="N16" s="32"/>
      <c r="O16" s="32"/>
      <c r="P16" s="32"/>
      <c r="Q16" s="32"/>
    </row>
    <row r="17" spans="1:17" ht="11.25">
      <c r="A17" s="27" t="s">
        <v>186</v>
      </c>
      <c r="B17" s="30" t="s">
        <v>187</v>
      </c>
      <c r="C17" s="30" t="s">
        <v>188</v>
      </c>
      <c r="D17" s="31" t="s">
        <v>157</v>
      </c>
      <c r="E17" s="31"/>
      <c r="F17" s="31" t="s">
        <v>165</v>
      </c>
      <c r="G17" s="31" t="s">
        <v>166</v>
      </c>
      <c r="H17" s="32">
        <v>100000</v>
      </c>
      <c r="I17" s="32">
        <v>100000</v>
      </c>
      <c r="J17" s="32"/>
      <c r="K17" s="32"/>
      <c r="L17" s="32">
        <v>100000</v>
      </c>
      <c r="M17" s="32"/>
      <c r="N17" s="32"/>
      <c r="O17" s="32"/>
      <c r="P17" s="32"/>
      <c r="Q17" s="32"/>
    </row>
    <row r="18" spans="1:17" ht="11.25">
      <c r="A18" s="27" t="s">
        <v>189</v>
      </c>
      <c r="B18" s="30" t="s">
        <v>190</v>
      </c>
      <c r="C18" s="30" t="s">
        <v>188</v>
      </c>
      <c r="D18" s="31" t="s">
        <v>157</v>
      </c>
      <c r="E18" s="31"/>
      <c r="F18" s="31" t="s">
        <v>165</v>
      </c>
      <c r="G18" s="31" t="s">
        <v>166</v>
      </c>
      <c r="H18" s="32">
        <v>150000</v>
      </c>
      <c r="I18" s="32">
        <v>150000</v>
      </c>
      <c r="J18" s="32"/>
      <c r="K18" s="32"/>
      <c r="L18" s="32">
        <v>150000</v>
      </c>
      <c r="M18" s="32"/>
      <c r="N18" s="32"/>
      <c r="O18" s="32"/>
      <c r="P18" s="32"/>
      <c r="Q18" s="32"/>
    </row>
    <row r="19" spans="1:17" ht="11.25">
      <c r="A19" s="27" t="s">
        <v>191</v>
      </c>
      <c r="B19" s="30" t="s">
        <v>192</v>
      </c>
      <c r="C19" s="30" t="s">
        <v>193</v>
      </c>
      <c r="D19" s="31" t="s">
        <v>157</v>
      </c>
      <c r="E19" s="31"/>
      <c r="F19" s="31" t="s">
        <v>194</v>
      </c>
      <c r="G19" s="31" t="s">
        <v>178</v>
      </c>
      <c r="H19" s="32">
        <v>2500</v>
      </c>
      <c r="I19" s="32">
        <v>10000</v>
      </c>
      <c r="J19" s="32"/>
      <c r="K19" s="32"/>
      <c r="L19" s="32">
        <v>10000</v>
      </c>
      <c r="M19" s="32"/>
      <c r="N19" s="32"/>
      <c r="O19" s="32"/>
      <c r="P19" s="32"/>
      <c r="Q19" s="32"/>
    </row>
    <row r="20" spans="1:17" ht="11.25">
      <c r="A20" s="27" t="s">
        <v>195</v>
      </c>
      <c r="B20" s="28"/>
      <c r="C20" s="28"/>
      <c r="D20" s="28"/>
      <c r="E20" s="28"/>
      <c r="F20" s="28"/>
      <c r="G20" s="28"/>
      <c r="H20" s="29"/>
      <c r="I20" s="32">
        <v>576260</v>
      </c>
      <c r="J20" s="32"/>
      <c r="K20" s="32"/>
      <c r="L20" s="32">
        <v>576260</v>
      </c>
      <c r="M20" s="32"/>
      <c r="N20" s="32"/>
      <c r="O20" s="32"/>
      <c r="P20" s="32"/>
      <c r="Q20" s="32"/>
    </row>
    <row r="21" spans="1:17" ht="11.25">
      <c r="A21" s="27" t="s">
        <v>196</v>
      </c>
      <c r="B21" s="30" t="s">
        <v>197</v>
      </c>
      <c r="C21" s="30" t="s">
        <v>198</v>
      </c>
      <c r="D21" s="31" t="s">
        <v>157</v>
      </c>
      <c r="E21" s="31"/>
      <c r="F21" s="31" t="s">
        <v>165</v>
      </c>
      <c r="G21" s="31" t="s">
        <v>166</v>
      </c>
      <c r="H21" s="32">
        <v>80000</v>
      </c>
      <c r="I21" s="32">
        <v>80000</v>
      </c>
      <c r="J21" s="32"/>
      <c r="K21" s="32"/>
      <c r="L21" s="32">
        <v>80000</v>
      </c>
      <c r="M21" s="32"/>
      <c r="N21" s="32"/>
      <c r="O21" s="32"/>
      <c r="P21" s="32"/>
      <c r="Q21" s="32"/>
    </row>
    <row r="22" spans="1:17" ht="22.5">
      <c r="A22" s="27" t="s">
        <v>199</v>
      </c>
      <c r="B22" s="30" t="s">
        <v>200</v>
      </c>
      <c r="C22" s="30" t="s">
        <v>185</v>
      </c>
      <c r="D22" s="31" t="s">
        <v>164</v>
      </c>
      <c r="E22" s="31"/>
      <c r="F22" s="31" t="s">
        <v>165</v>
      </c>
      <c r="G22" s="31" t="s">
        <v>166</v>
      </c>
      <c r="H22" s="32">
        <v>496260</v>
      </c>
      <c r="I22" s="32">
        <v>496260</v>
      </c>
      <c r="J22" s="32"/>
      <c r="K22" s="32"/>
      <c r="L22" s="32">
        <v>496260</v>
      </c>
      <c r="M22" s="32"/>
      <c r="N22" s="32"/>
      <c r="O22" s="32"/>
      <c r="P22" s="32"/>
      <c r="Q22" s="32"/>
    </row>
  </sheetData>
  <sheetProtection/>
  <mergeCells count="1">
    <mergeCell ref="A1:Q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徐一平1</cp:lastModifiedBy>
  <dcterms:created xsi:type="dcterms:W3CDTF">2012-06-06T01:30:27Z</dcterms:created>
  <dcterms:modified xsi:type="dcterms:W3CDTF">2021-04-14T01:07:13Z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