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2021年部门收支预算总表(01)" sheetId="1" r:id="rId1"/>
    <sheet name="2021年部门财政拨款收支预算总表(02)" sheetId="2" r:id="rId2"/>
    <sheet name="2021年部门一般公共预算支出表（表03）" sheetId="3" r:id="rId3"/>
    <sheet name="2021年部门政府性基金预算支出表（表04）" sheetId="4" r:id="rId4"/>
    <sheet name="2021年一般公共预算基本支出表(表05）" sheetId="5" r:id="rId5"/>
    <sheet name="部门收入预算总表（06）" sheetId="6" r:id="rId6"/>
    <sheet name="部门支出预算总表(07)" sheetId="7" r:id="rId7"/>
    <sheet name="部门预算支出核定表(08)" sheetId="8" r:id="rId8"/>
    <sheet name="部门采购预算表(09)" sheetId="9" r:id="rId9"/>
    <sheet name="2021年三公经费额度表" sheetId="10" r:id="rId10"/>
    <sheet name="2021年部门预算财政拨款重点项目支出预算表（表11）" sheetId="11" r:id="rId11"/>
  </sheets>
  <calcPr calcId="124519"/>
</workbook>
</file>

<file path=xl/calcChain.xml><?xml version="1.0" encoding="utf-8"?>
<calcChain xmlns="http://schemas.openxmlformats.org/spreadsheetml/2006/main">
  <c r="M68" i="11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 s="1"/>
  <c r="L6"/>
  <c r="K6"/>
  <c r="J6"/>
  <c r="I6"/>
  <c r="H6"/>
  <c r="G6"/>
  <c r="F6"/>
  <c r="E6"/>
  <c r="D6"/>
  <c r="C6"/>
  <c r="B55" i="5"/>
  <c r="B51"/>
  <c r="B42"/>
  <c r="B17"/>
  <c r="B4"/>
  <c r="D17" i="2"/>
  <c r="B17"/>
  <c r="D10"/>
  <c r="D6"/>
  <c r="D23" i="1"/>
  <c r="B23"/>
  <c r="D18"/>
  <c r="B18"/>
  <c r="D10"/>
  <c r="D6"/>
</calcChain>
</file>

<file path=xl/sharedStrings.xml><?xml version="1.0" encoding="utf-8"?>
<sst xmlns="http://schemas.openxmlformats.org/spreadsheetml/2006/main" count="1396" uniqueCount="620">
  <si>
    <t>单位：004温岭市人民政府城北街道办事处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</si>
  <si>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</si>
  <si>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</si>
  <si>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</si>
  <si>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</si>
  <si>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</si>
  <si>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</si>
  <si>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</si>
  <si>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</si>
  <si>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</si>
  <si>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</si>
  <si>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</si>
  <si>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</si>
  <si>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</si>
  <si>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</si>
  <si>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</si>
  <si>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</si>
  <si>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</si>
  <si>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</si>
  <si>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</si>
  <si>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</si>
  <si>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</si>
  <si>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</si>
  <si>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</si>
  <si>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</si>
  <si>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</si>
  <si>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</si>
  <si>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</si>
  <si>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</si>
  <si>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</si>
  <si>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</si>
  <si>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</si>
  <si>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</si>
  <si>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单位名称</t>
  </si>
  <si>
    <t>总计</t>
  </si>
  <si>
    <t>273004温岭市人民政府城北街道办事处</t>
  </si>
  <si>
    <t>20101人大事务</t>
  </si>
  <si>
    <t>2010199其他人大事务支出</t>
  </si>
  <si>
    <t>20103政府办公厅（室）及相关机构事务</t>
  </si>
  <si>
    <t>2010301行政运行</t>
  </si>
  <si>
    <t>2010302一般行政管理事务</t>
  </si>
  <si>
    <t>2010350事业运行</t>
  </si>
  <si>
    <t>2010399其他政府办公厅（室）及相关机构事务支出</t>
  </si>
  <si>
    <t>20111纪检监察事务</t>
  </si>
  <si>
    <t>2011199其他纪检监察事务支出</t>
  </si>
  <si>
    <t>20129群众团体事务</t>
  </si>
  <si>
    <t>2012999其他群众团体事务支出</t>
  </si>
  <si>
    <t>20131党委办公厅（室）及相关机构事务</t>
  </si>
  <si>
    <t>2013199其他党委办公厅（室）及相关机构事务支出</t>
  </si>
  <si>
    <t>20199其他一般公共服务支出</t>
  </si>
  <si>
    <t>2019999其他一般公共服务支出</t>
  </si>
  <si>
    <t>20402公安</t>
  </si>
  <si>
    <t>2040299其他公安支出</t>
  </si>
  <si>
    <t>20599其他教育支出</t>
  </si>
  <si>
    <t>2059999其他教育支出</t>
  </si>
  <si>
    <t>20701文化和旅游</t>
  </si>
  <si>
    <t>2070199其他文化和旅游支出</t>
  </si>
  <si>
    <t>20703体育</t>
  </si>
  <si>
    <t>2070308群众体育</t>
  </si>
  <si>
    <t>20801人力资源和社会保障管理事务</t>
  </si>
  <si>
    <t>2080105劳动保障监察</t>
  </si>
  <si>
    <t>20802民政管理事务</t>
  </si>
  <si>
    <t>2080208基层政权建设和社区管理</t>
  </si>
  <si>
    <t>20805行政事业单位养老支出</t>
  </si>
  <si>
    <t>2080505机关事业单位基本养老保险缴费支出</t>
  </si>
  <si>
    <t>2080506机关事业单位职业年金缴费支出</t>
  </si>
  <si>
    <t>20810社会福利</t>
  </si>
  <si>
    <t>2081099其他社会福利支出</t>
  </si>
  <si>
    <t>21007计划生育事务</t>
  </si>
  <si>
    <t>2100799其他计划生育事务支出</t>
  </si>
  <si>
    <t>21099其他卫生健康支出</t>
  </si>
  <si>
    <t>2109999其他卫生健康支出</t>
  </si>
  <si>
    <t>21101环境保护管理事务</t>
  </si>
  <si>
    <t>2110199其他环境保护管理事务支出</t>
  </si>
  <si>
    <t>21201城乡社区管理事务</t>
  </si>
  <si>
    <t>2120199其他城乡社区管理事务支出</t>
  </si>
  <si>
    <t>21203城乡社区公共设施</t>
  </si>
  <si>
    <t>2120399其他城乡社区公共设施支出</t>
  </si>
  <si>
    <t>21205城乡社区环境卫生</t>
  </si>
  <si>
    <t>2120501城乡社区环境卫生</t>
  </si>
  <si>
    <t>21301农业农村</t>
  </si>
  <si>
    <t>2130199其他农业农村支出</t>
  </si>
  <si>
    <t>21302林业和草原</t>
  </si>
  <si>
    <t>2130299其他林业和草原支出</t>
  </si>
  <si>
    <t>21303水利</t>
  </si>
  <si>
    <t>2130399其他水利支出</t>
  </si>
  <si>
    <t>21508支持中小企业发展和管理支出</t>
  </si>
  <si>
    <t>2150899其他支持中小企业发展和管理支出</t>
  </si>
  <si>
    <t>22401应急管理事务</t>
  </si>
  <si>
    <t>2240106安全监管</t>
  </si>
  <si>
    <t>212城乡社区支出</t>
  </si>
  <si>
    <t>21208国有土地使用权出让收入安排的支出</t>
  </si>
  <si>
    <t>2120899其他国有土地使用权出让收入安排的支出</t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</si>
  <si>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</si>
  <si>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</si>
  <si>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</si>
  <si>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</si>
  <si>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</si>
  <si>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</si>
  <si>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</si>
  <si>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</si>
  <si>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</si>
  <si>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</si>
  <si>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</si>
  <si>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</si>
  <si>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</si>
  <si>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</si>
  <si>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</si>
  <si>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</si>
  <si>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</si>
  <si>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</si>
  <si>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</si>
  <si>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</si>
  <si>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</si>
  <si>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</si>
  <si>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</si>
  <si>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</si>
  <si>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</si>
  <si>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</si>
  <si>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</si>
  <si>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</si>
  <si>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</si>
  <si>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</si>
  <si>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</si>
  <si>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</si>
  <si>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</si>
  <si>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</si>
  <si>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</si>
  <si>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</si>
  <si>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</si>
  <si>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</si>
  <si>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</si>
  <si>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</si>
  <si>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</si>
  <si>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</si>
  <si>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</si>
  <si>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</si>
  <si>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</si>
  <si>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</si>
  <si>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</si>
  <si>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</si>
  <si>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</si>
  <si>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</si>
  <si>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</si>
  <si>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</si>
  <si>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</si>
  <si>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</si>
  <si>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t>单位： [273004]温岭市人民政府城北街道办事处</t>
  </si>
  <si>
    <t/>
  </si>
  <si>
    <t>单位代码</t>
  </si>
  <si>
    <t>合计</t>
  </si>
  <si>
    <t>融资</t>
  </si>
  <si>
    <t>退库</t>
  </si>
  <si>
    <t>线下支出</t>
  </si>
  <si>
    <t>地方政府债券收入</t>
  </si>
  <si>
    <t>国有资本经营预算收入</t>
  </si>
  <si>
    <t xml:space="preserve">  273</t>
  </si>
  <si>
    <t>乡财政</t>
  </si>
  <si>
    <t xml:space="preserve">    273004</t>
  </si>
  <si>
    <t>温岭市人民政府城北街道办事处</t>
  </si>
  <si>
    <t>功能分类代码</t>
  </si>
  <si>
    <t>单位名称(功能分类)</t>
  </si>
  <si>
    <t>小计</t>
  </si>
  <si>
    <t>工资福利支出</t>
  </si>
  <si>
    <t>其他基本支出</t>
  </si>
  <si>
    <t>对个人和家庭的补助支出</t>
  </si>
  <si>
    <t>专项公用类项目支出</t>
  </si>
  <si>
    <t>政策性项目支出</t>
  </si>
  <si>
    <t>发展建设类项目支出</t>
  </si>
  <si>
    <t xml:space="preserve">  201</t>
  </si>
  <si>
    <t xml:space="preserve">  一般公共服务支出</t>
  </si>
  <si>
    <t xml:space="preserve">    20101</t>
  </si>
  <si>
    <t xml:space="preserve">    人大事务</t>
  </si>
  <si>
    <t xml:space="preserve">      2010199</t>
  </si>
  <si>
    <t xml:space="preserve">    其他人大事务支出</t>
  </si>
  <si>
    <t xml:space="preserve">    20103</t>
  </si>
  <si>
    <t xml:space="preserve">    政府办公厅（室）及相关机构事务</t>
  </si>
  <si>
    <t xml:space="preserve">      2010301</t>
  </si>
  <si>
    <t xml:space="preserve">    行政运行</t>
  </si>
  <si>
    <t xml:space="preserve">      2010302</t>
  </si>
  <si>
    <t xml:space="preserve">    一般行政管理事务</t>
  </si>
  <si>
    <t xml:space="preserve">      2010350</t>
  </si>
  <si>
    <t xml:space="preserve">    事业运行</t>
  </si>
  <si>
    <t xml:space="preserve">      2010399</t>
  </si>
  <si>
    <t xml:space="preserve">    其他政府办公厅（室）及相关机构事务支出</t>
  </si>
  <si>
    <t xml:space="preserve">    20111</t>
  </si>
  <si>
    <t xml:space="preserve">    纪检监察事务</t>
  </si>
  <si>
    <t xml:space="preserve">      2011199</t>
  </si>
  <si>
    <t xml:space="preserve">    其他纪检监察事务支出</t>
  </si>
  <si>
    <t xml:space="preserve">    20129</t>
  </si>
  <si>
    <t xml:space="preserve">    群众团体事务</t>
  </si>
  <si>
    <t xml:space="preserve">      2012999</t>
  </si>
  <si>
    <t xml:space="preserve">    其他群众团体事务支出</t>
  </si>
  <si>
    <t xml:space="preserve">    20131</t>
  </si>
  <si>
    <t xml:space="preserve">    党委办公厅（室）及相关机构事务</t>
  </si>
  <si>
    <t xml:space="preserve">      2013199</t>
  </si>
  <si>
    <t xml:space="preserve">    其他党委办公厅（室）及相关机构事务支出</t>
  </si>
  <si>
    <t xml:space="preserve">    20199</t>
  </si>
  <si>
    <t xml:space="preserve">    其他一般公共服务支出</t>
  </si>
  <si>
    <t xml:space="preserve">      2019999</t>
  </si>
  <si>
    <t xml:space="preserve">  204</t>
  </si>
  <si>
    <t xml:space="preserve">  公共安全支出</t>
  </si>
  <si>
    <t xml:space="preserve">    20402</t>
  </si>
  <si>
    <t xml:space="preserve">    公安</t>
  </si>
  <si>
    <t xml:space="preserve">      2040299</t>
  </si>
  <si>
    <t xml:space="preserve">    其他公安支出</t>
  </si>
  <si>
    <t xml:space="preserve">  205</t>
  </si>
  <si>
    <t xml:space="preserve">  教育支出</t>
  </si>
  <si>
    <t xml:space="preserve">    20599</t>
  </si>
  <si>
    <t xml:space="preserve">    其他教育支出</t>
  </si>
  <si>
    <t xml:space="preserve">      2059999</t>
  </si>
  <si>
    <t xml:space="preserve">  207</t>
  </si>
  <si>
    <t xml:space="preserve">  文化旅游体育与传媒支出</t>
  </si>
  <si>
    <t xml:space="preserve">    20701</t>
  </si>
  <si>
    <t xml:space="preserve">    文化和旅游</t>
  </si>
  <si>
    <t xml:space="preserve">      2070199</t>
  </si>
  <si>
    <t xml:space="preserve">    其他文化和旅游支出</t>
  </si>
  <si>
    <t xml:space="preserve">    20703</t>
  </si>
  <si>
    <t xml:space="preserve">    体育</t>
  </si>
  <si>
    <t xml:space="preserve">      2070308</t>
  </si>
  <si>
    <t xml:space="preserve">    群众体育</t>
  </si>
  <si>
    <t xml:space="preserve">  208</t>
  </si>
  <si>
    <t xml:space="preserve">  社会保障和就业支出</t>
  </si>
  <si>
    <t xml:space="preserve">    20801</t>
  </si>
  <si>
    <t xml:space="preserve">    人力资源和社会保障管理事务</t>
  </si>
  <si>
    <t xml:space="preserve">      2080105</t>
  </si>
  <si>
    <t xml:space="preserve">    劳动保障监察</t>
  </si>
  <si>
    <t xml:space="preserve">    20802</t>
  </si>
  <si>
    <t xml:space="preserve">    民政管理事务</t>
  </si>
  <si>
    <t xml:space="preserve">      2080208</t>
  </si>
  <si>
    <t xml:space="preserve">    基层政权建设和社区管理</t>
  </si>
  <si>
    <t xml:space="preserve">    20805</t>
  </si>
  <si>
    <t xml:space="preserve">    行政事业单位养老支出</t>
  </si>
  <si>
    <t xml:space="preserve">      2080505</t>
  </si>
  <si>
    <t xml:space="preserve">    机关事业单位基本养老保险缴费支出</t>
  </si>
  <si>
    <t xml:space="preserve">      2080506</t>
  </si>
  <si>
    <t xml:space="preserve">    机关事业单位职业年金缴费支出</t>
  </si>
  <si>
    <t xml:space="preserve">    20810</t>
  </si>
  <si>
    <t xml:space="preserve">    社会福利</t>
  </si>
  <si>
    <t xml:space="preserve">      2081099</t>
  </si>
  <si>
    <t xml:space="preserve">    其他社会福利支出</t>
  </si>
  <si>
    <t xml:space="preserve">  210</t>
  </si>
  <si>
    <t xml:space="preserve">  卫生健康支出</t>
  </si>
  <si>
    <t xml:space="preserve">    21007</t>
  </si>
  <si>
    <t xml:space="preserve">    计划生育事务</t>
  </si>
  <si>
    <t xml:space="preserve">      2100799</t>
  </si>
  <si>
    <t xml:space="preserve">    其他计划生育事务支出</t>
  </si>
  <si>
    <t xml:space="preserve">    21099</t>
  </si>
  <si>
    <t xml:space="preserve">    其他卫生健康支出</t>
  </si>
  <si>
    <t xml:space="preserve">      2109999</t>
  </si>
  <si>
    <t xml:space="preserve">  211</t>
  </si>
  <si>
    <t xml:space="preserve">  节能环保支出</t>
  </si>
  <si>
    <t xml:space="preserve">    21101</t>
  </si>
  <si>
    <t xml:space="preserve">    环境保护管理事务</t>
  </si>
  <si>
    <t xml:space="preserve">      2110199</t>
  </si>
  <si>
    <t xml:space="preserve">    其他环境保护管理事务支出</t>
  </si>
  <si>
    <t xml:space="preserve">  212</t>
  </si>
  <si>
    <t xml:space="preserve">  城乡社区支出</t>
  </si>
  <si>
    <t xml:space="preserve">    21201</t>
  </si>
  <si>
    <t xml:space="preserve">    城乡社区管理事务</t>
  </si>
  <si>
    <t xml:space="preserve">      2120199</t>
  </si>
  <si>
    <t xml:space="preserve">    其他城乡社区管理事务支出</t>
  </si>
  <si>
    <t xml:space="preserve">    21203</t>
  </si>
  <si>
    <t xml:space="preserve">    城乡社区公共设施</t>
  </si>
  <si>
    <t xml:space="preserve">      2120399</t>
  </si>
  <si>
    <t xml:space="preserve">    其他城乡社区公共设施支出</t>
  </si>
  <si>
    <t xml:space="preserve">    21205</t>
  </si>
  <si>
    <t xml:space="preserve">    城乡社区环境卫生</t>
  </si>
  <si>
    <t xml:space="preserve">      2120501</t>
  </si>
  <si>
    <t xml:space="preserve">    21208</t>
  </si>
  <si>
    <t xml:space="preserve">    国有土地使用权出让收入安排的支出</t>
  </si>
  <si>
    <t xml:space="preserve">      2120899</t>
  </si>
  <si>
    <t xml:space="preserve">    其他国有土地使用权出让收入安排的支出</t>
  </si>
  <si>
    <t xml:space="preserve">  213</t>
  </si>
  <si>
    <t xml:space="preserve">  农林水支出</t>
  </si>
  <si>
    <t xml:space="preserve">    21301</t>
  </si>
  <si>
    <t xml:space="preserve">    农业农村</t>
  </si>
  <si>
    <t xml:space="preserve">      2130199</t>
  </si>
  <si>
    <t xml:space="preserve">    其他农业农村支出</t>
  </si>
  <si>
    <t xml:space="preserve">    21302</t>
  </si>
  <si>
    <t xml:space="preserve">    林业和草原</t>
  </si>
  <si>
    <t xml:space="preserve">      2130299</t>
  </si>
  <si>
    <t xml:space="preserve">    其他林业和草原支出</t>
  </si>
  <si>
    <t xml:space="preserve">    21303</t>
  </si>
  <si>
    <t xml:space="preserve">    水利</t>
  </si>
  <si>
    <t xml:space="preserve">      2130399</t>
  </si>
  <si>
    <t xml:space="preserve">    其他水利支出</t>
  </si>
  <si>
    <t xml:space="preserve">  215</t>
  </si>
  <si>
    <t xml:space="preserve">  资源勘探工业信息等支出</t>
  </si>
  <si>
    <t xml:space="preserve">    21508</t>
  </si>
  <si>
    <t xml:space="preserve">    支持中小企业发展和管理支出</t>
  </si>
  <si>
    <t xml:space="preserve">      2150899</t>
  </si>
  <si>
    <t xml:space="preserve">    其他支持中小企业发展和管理支出</t>
  </si>
  <si>
    <t xml:space="preserve">  224</t>
  </si>
  <si>
    <t xml:space="preserve">  灾害防治及应急管理支出</t>
  </si>
  <si>
    <t xml:space="preserve">    22401</t>
  </si>
  <si>
    <t xml:space="preserve">    应急管理事务</t>
  </si>
  <si>
    <t xml:space="preserve">      2240106</t>
  </si>
  <si>
    <t xml:space="preserve">    安全监管</t>
  </si>
  <si>
    <t>单位名称(项目类别/名称)</t>
  </si>
  <si>
    <t>功能科目名称</t>
  </si>
  <si>
    <t>一般公共预算拨款收入</t>
  </si>
  <si>
    <t>省补助收入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</si>
  <si>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</si>
  <si>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</si>
  <si>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</si>
  <si>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</si>
  <si>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</si>
  <si>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行政运行</t>
  </si>
  <si>
    <t>事业运行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</si>
  <si>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</si>
  <si>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</si>
  <si>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</si>
  <si>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</si>
  <si>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</si>
  <si>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</si>
  <si>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大楼物业管理费</t>
  </si>
  <si>
    <t>一般行政管理事务</t>
  </si>
  <si>
    <t xml:space="preserve">    党政办工作经费</t>
  </si>
  <si>
    <t>其他政府办公厅（室）及相关机构事务支出</t>
  </si>
  <si>
    <t xml:space="preserve">    法制工作经费</t>
  </si>
  <si>
    <t xml:space="preserve">    抚恤转移支付</t>
  </si>
  <si>
    <t>其他社会福利支出</t>
  </si>
  <si>
    <t xml:space="preserve">    妇联工作经费</t>
  </si>
  <si>
    <t>其他群众团体事务支出</t>
  </si>
  <si>
    <t xml:space="preserve">    工会工作经费</t>
  </si>
  <si>
    <t xml:space="preserve">    共产党组织建设工作经费</t>
  </si>
  <si>
    <t>其他党委办公厅（室）及相关机构事务支出</t>
  </si>
  <si>
    <t xml:space="preserve">    计生工作经费</t>
  </si>
  <si>
    <t>其他计划生育事务支出</t>
  </si>
  <si>
    <t xml:space="preserve">    纪检工作经费</t>
  </si>
  <si>
    <t>其他纪检监察事务支出</t>
  </si>
  <si>
    <t xml:space="preserve">    教育工作经费</t>
  </si>
  <si>
    <t>其他教育支出</t>
  </si>
  <si>
    <t xml:space="preserve">    街道交管站人员报酬</t>
  </si>
  <si>
    <t>其他城乡社区管理事务支出</t>
  </si>
  <si>
    <t xml:space="preserve">    街道旅馆式管理人员报酬  </t>
  </si>
  <si>
    <t>其他农业农村支出</t>
  </si>
  <si>
    <t xml:space="preserve">    街道其他临时人员报酬</t>
  </si>
  <si>
    <t xml:space="preserve">    街道行政执法中队人员报酬 </t>
  </si>
  <si>
    <t xml:space="preserve">    街道一线消防人员报酬  </t>
  </si>
  <si>
    <t>安全监管</t>
  </si>
  <si>
    <t xml:space="preserve">    街道应急中队人员报酬  </t>
  </si>
  <si>
    <t xml:space="preserve">    经济发展工作经费</t>
  </si>
  <si>
    <t>其他支持中小企业发展和管理支出</t>
  </si>
  <si>
    <t xml:space="preserve">    劳动保障工作经费</t>
  </si>
  <si>
    <t>劳动保障监察</t>
  </si>
  <si>
    <t xml:space="preserve">    老龄关工委工作经费</t>
  </si>
  <si>
    <t xml:space="preserve">    林业工作经费</t>
  </si>
  <si>
    <t>其他林业和草原支出</t>
  </si>
  <si>
    <t xml:space="preserve">    民政福利工作经费</t>
  </si>
  <si>
    <t xml:space="preserve">    农业工作经费</t>
  </si>
  <si>
    <t xml:space="preserve">    平安通等通讯费用</t>
  </si>
  <si>
    <t>其他公安支出</t>
  </si>
  <si>
    <t xml:space="preserve">    人大工作经费</t>
  </si>
  <si>
    <t>其他人大事务支出</t>
  </si>
  <si>
    <t xml:space="preserve">    水利工作经费</t>
  </si>
  <si>
    <t>其他水利支出</t>
  </si>
  <si>
    <t xml:space="preserve">    体育工作经费</t>
  </si>
  <si>
    <t>群众体育</t>
  </si>
  <si>
    <t xml:space="preserve">    团委工作经费</t>
  </si>
  <si>
    <t xml:space="preserve">    卫生工作经费</t>
  </si>
  <si>
    <t>其他卫生健康支出</t>
  </si>
  <si>
    <t xml:space="preserve">    文化工作经费</t>
  </si>
  <si>
    <t>其他文化和旅游支出</t>
  </si>
  <si>
    <t xml:space="preserve">    武装工作经费</t>
  </si>
  <si>
    <t>基层政权建设和社区管理</t>
  </si>
  <si>
    <t xml:space="preserve">    宣传统战工作经费</t>
  </si>
  <si>
    <t xml:space="preserve">   政策性项目支出</t>
  </si>
  <si>
    <t xml:space="preserve">    “四个平台”建设</t>
  </si>
  <si>
    <t>其他一般公共服务支出</t>
  </si>
  <si>
    <t xml:space="preserve">    便民服务中心运行经费配套</t>
  </si>
  <si>
    <t xml:space="preserve">    病媒生物防制</t>
  </si>
  <si>
    <t xml:space="preserve">    城市基础设施修缮</t>
  </si>
  <si>
    <t>其他国有土地使用权出让收入安排的支出</t>
  </si>
  <si>
    <t xml:space="preserve">    村邮员经费配套</t>
  </si>
  <si>
    <t xml:space="preserve">    规范养犬专项整治</t>
  </si>
  <si>
    <t xml:space="preserve">    环卫一体化</t>
  </si>
  <si>
    <t>城乡社区环境卫生</t>
  </si>
  <si>
    <t xml:space="preserve">    基层派出所辅警人员工作经费</t>
  </si>
  <si>
    <t xml:space="preserve">    计生转移支付</t>
  </si>
  <si>
    <t xml:space="preserve">    交通拥堵治理</t>
  </si>
  <si>
    <t>其他城乡社区公共设施支出</t>
  </si>
  <si>
    <t xml:space="preserve">    禁毒工作经费</t>
  </si>
  <si>
    <t xml:space="preserve">    居住出租房屋旅馆式管理</t>
  </si>
  <si>
    <t xml:space="preserve">    美丽城镇创建</t>
  </si>
  <si>
    <t xml:space="preserve">    民兵训练转移支付</t>
  </si>
  <si>
    <t xml:space="preserve">    农村合作医疗街道配套</t>
  </si>
  <si>
    <t xml:space="preserve">    全国第七次人口普查</t>
  </si>
  <si>
    <t xml:space="preserve">    三改一拆拆违整治</t>
  </si>
  <si>
    <t xml:space="preserve">    社会治安综合治理</t>
  </si>
  <si>
    <t xml:space="preserve">    生态环保治理</t>
  </si>
  <si>
    <t>其他环境保护管理事务支出</t>
  </si>
  <si>
    <t xml:space="preserve">    退役军人事务</t>
  </si>
  <si>
    <t xml:space="preserve">    文明城市创建活动</t>
  </si>
  <si>
    <t xml:space="preserve">    五水共治环境整治</t>
  </si>
  <si>
    <t xml:space="preserve">    新冠疫情防控</t>
  </si>
  <si>
    <t xml:space="preserve">    信访维稳工作经费</t>
  </si>
  <si>
    <t xml:space="preserve">    应急事务管理</t>
  </si>
  <si>
    <t xml:space="preserve">   发展建设类项目支出</t>
  </si>
  <si>
    <t xml:space="preserve">    党群服务中心建设等基建项目</t>
  </si>
  <si>
    <t xml:space="preserve">    工程尾款</t>
  </si>
  <si>
    <t xml:space="preserve">    同心之家建设</t>
  </si>
  <si>
    <t xml:space="preserve">    文化礼堂分部装修</t>
  </si>
  <si>
    <t xml:space="preserve">    小城镇石粘路、双南路强电上改下</t>
  </si>
  <si>
    <t xml:space="preserve">    新时代文明实践场所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</si>
  <si>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</si>
  <si>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</si>
  <si>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</si>
  <si>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</si>
  <si>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</si>
  <si>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</si>
  <si>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</si>
  <si>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</si>
  <si>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 封面纸</t>
  </si>
  <si>
    <t>封面纸</t>
  </si>
  <si>
    <t>复印纸</t>
  </si>
  <si>
    <t>集中采购</t>
  </si>
  <si>
    <t>80</t>
  </si>
  <si>
    <t>包</t>
  </si>
  <si>
    <t xml:space="preserve">   复印纸</t>
  </si>
  <si>
    <t>200</t>
  </si>
  <si>
    <t xml:space="preserve">   彩色纸</t>
  </si>
  <si>
    <t>彩色纸</t>
  </si>
  <si>
    <t>1500</t>
  </si>
  <si>
    <t xml:space="preserve">   打印机</t>
  </si>
  <si>
    <t>打印机</t>
  </si>
  <si>
    <t>其他打印设备</t>
  </si>
  <si>
    <t>1</t>
  </si>
  <si>
    <t>台</t>
  </si>
  <si>
    <t xml:space="preserve">   传真机</t>
  </si>
  <si>
    <t>传真机</t>
  </si>
  <si>
    <t>传真通信设备</t>
  </si>
  <si>
    <t xml:space="preserve">   双面扫描仪</t>
  </si>
  <si>
    <t>双面扫描仪</t>
  </si>
  <si>
    <t>扫描仪*</t>
  </si>
  <si>
    <t xml:space="preserve">   照相机</t>
  </si>
  <si>
    <t>照相机</t>
  </si>
  <si>
    <t>通用照相机</t>
  </si>
  <si>
    <t xml:space="preserve">   台式电脑</t>
  </si>
  <si>
    <t>台式电脑</t>
  </si>
  <si>
    <t>台式计算机*^</t>
  </si>
  <si>
    <t>4</t>
  </si>
  <si>
    <t xml:space="preserve">   保密文件柜</t>
  </si>
  <si>
    <t>保密文件柜</t>
  </si>
  <si>
    <t>其他柜类</t>
  </si>
  <si>
    <t>只</t>
  </si>
  <si>
    <t xml:space="preserve">   存储设备</t>
  </si>
  <si>
    <t>存储设备</t>
  </si>
  <si>
    <t>移动存储设备</t>
  </si>
  <si>
    <t>10</t>
  </si>
  <si>
    <t xml:space="preserve">   彩色打印机</t>
  </si>
  <si>
    <t>彩色打印机</t>
  </si>
  <si>
    <t xml:space="preserve">   复印机</t>
  </si>
  <si>
    <t>复印机</t>
  </si>
  <si>
    <t>复印机*</t>
  </si>
  <si>
    <t xml:space="preserve">  病媒生物防制</t>
  </si>
  <si>
    <t xml:space="preserve">   除四害</t>
  </si>
  <si>
    <t>除四害</t>
  </si>
  <si>
    <t>其他服务</t>
  </si>
  <si>
    <t>次</t>
  </si>
  <si>
    <t xml:space="preserve">  党群服务中心建设等基建项目</t>
  </si>
  <si>
    <t xml:space="preserve">   办公设备</t>
  </si>
  <si>
    <t>办公设备</t>
  </si>
  <si>
    <t>其他台、桌类</t>
  </si>
  <si>
    <t>批</t>
  </si>
  <si>
    <t xml:space="preserve">   音响设备一套</t>
  </si>
  <si>
    <t>音响设备一套</t>
  </si>
  <si>
    <t>音箱</t>
  </si>
  <si>
    <t xml:space="preserve">   投影仪</t>
  </si>
  <si>
    <t>投影仪</t>
  </si>
  <si>
    <t>投影仪*</t>
  </si>
  <si>
    <t xml:space="preserve">  环卫一体化</t>
  </si>
  <si>
    <t xml:space="preserve">   5吨拉臂车</t>
  </si>
  <si>
    <t>5吨拉臂车</t>
  </si>
  <si>
    <t>其他清洁卫生车辆</t>
  </si>
  <si>
    <t>辆</t>
  </si>
  <si>
    <t xml:space="preserve">   15吨垃圾清运垃圾车</t>
  </si>
  <si>
    <t>15吨垃圾清运垃圾车</t>
  </si>
  <si>
    <t>垃圾车</t>
  </si>
  <si>
    <t xml:space="preserve">   倒桶垃圾车</t>
  </si>
  <si>
    <t>倒桶垃圾车</t>
  </si>
  <si>
    <t>3</t>
  </si>
  <si>
    <t xml:space="preserve">   环卫工人清扫车</t>
  </si>
  <si>
    <t>环卫工人清扫车</t>
  </si>
  <si>
    <t>120</t>
  </si>
  <si>
    <t xml:space="preserve">  城市基础设施修缮</t>
  </si>
  <si>
    <t xml:space="preserve">   笔记本电脑</t>
  </si>
  <si>
    <t>笔记本电脑</t>
  </si>
  <si>
    <t>便携式计算机*^</t>
  </si>
  <si>
    <t xml:space="preserve">   彩色打印机A3</t>
  </si>
  <si>
    <t>彩色打印机A3</t>
  </si>
  <si>
    <t xml:space="preserve">  五水共治环境整治</t>
  </si>
  <si>
    <t xml:space="preserve">   河道保洁</t>
  </si>
  <si>
    <t>河道保洁</t>
  </si>
  <si>
    <t>其他水利管理服务</t>
  </si>
  <si>
    <t>个</t>
  </si>
  <si>
    <t xml:space="preserve">   污水管网及泵站养护采购</t>
  </si>
  <si>
    <t>污水管网及泵站养护采购</t>
  </si>
  <si>
    <t xml:space="preserve">  便民服务中心运行经费配套</t>
  </si>
  <si>
    <t xml:space="preserve">   便民服务人员工作服</t>
  </si>
  <si>
    <t>便民服务人员工作服</t>
  </si>
  <si>
    <t>制服</t>
  </si>
  <si>
    <t>套</t>
  </si>
  <si>
    <t xml:space="preserve">   便民服务中心人员工作服</t>
  </si>
  <si>
    <t>便民服务中心人员工作服</t>
  </si>
  <si>
    <t xml:space="preserve">   卡式风管机3P</t>
  </si>
  <si>
    <t>卡式风管机3P</t>
  </si>
  <si>
    <t>空调机组</t>
  </si>
  <si>
    <t>6</t>
  </si>
  <si>
    <t xml:space="preserve">  林业工作经费</t>
  </si>
  <si>
    <t xml:space="preserve">   病虫害防控</t>
  </si>
  <si>
    <t>病虫害防控</t>
  </si>
  <si>
    <t>林业有害生物防治服务</t>
  </si>
  <si>
    <t xml:space="preserve">  文化工作经费</t>
  </si>
  <si>
    <t xml:space="preserve">   空调1.5P</t>
  </si>
  <si>
    <t>空调1.5P</t>
  </si>
  <si>
    <t xml:space="preserve">   空调5P</t>
  </si>
  <si>
    <t>空调5P</t>
  </si>
  <si>
    <t>5</t>
  </si>
  <si>
    <t xml:space="preserve">  大楼物业管理费</t>
  </si>
  <si>
    <t xml:space="preserve">   物业管理服务</t>
  </si>
  <si>
    <t>物业管理服务</t>
  </si>
  <si>
    <t>物业管理服务*^</t>
  </si>
  <si>
    <t xml:space="preserve">  应急事务管理</t>
  </si>
  <si>
    <t xml:space="preserve">   应急队员工作服</t>
  </si>
  <si>
    <t>应急队员工作服</t>
  </si>
  <si>
    <t>18</t>
  </si>
  <si>
    <t>件</t>
  </si>
  <si>
    <t>三公经费合计</t>
  </si>
  <si>
    <t>因公出国（境）经费</t>
  </si>
  <si>
    <t>车辆购置经费</t>
  </si>
  <si>
    <t>项目名称</t>
  </si>
  <si>
    <t>财政拨款</t>
  </si>
  <si>
    <t>镇（街道补助）</t>
  </si>
  <si>
    <t>项目绩效目标</t>
  </si>
  <si>
    <t>优化大楼办公环境</t>
  </si>
  <si>
    <t>推进街道档案管理规范化建设，健全内控制度，完善钉钉系统，提高效率。</t>
  </si>
  <si>
    <t>打造法治政府，营造依法有序的法治环境。</t>
  </si>
  <si>
    <t>开展多维度培训，强化队伍建设；深化创新项目，开创妇联工作新格局；夯实特色家庭创建，弘扬文明和谐之风；推进基层女干部关爱行动，全方位打造健康型干部队伍。</t>
  </si>
  <si>
    <t>发挥工会职能，进一步建立健全工会服务职工体系，最大限度得为职工提供直接、便捷、有效的贴心服务。</t>
  </si>
  <si>
    <t>提升党员干部队伍素质、全面提升基层党建；推动远程教育更好发挥教育党员、服务群众的作用；建立和完善党员经常性教育长效机制，推进党员教育现代化提供坚强的思想政治保证和组织保证；</t>
  </si>
  <si>
    <t>温岭市人民政府太平街道办事处</t>
  </si>
  <si>
    <t>国免检查提高优生质量；慰问失独家庭、计生困难家庭，帮助她们解决家庭实际困难。</t>
  </si>
  <si>
    <t>落实全面从严治党，加强党风廉政建设，筑牢防腐拒变能力</t>
  </si>
  <si>
    <t>提高幼儿教育质量；加大成人教育投入，提高全民素质。</t>
  </si>
  <si>
    <t>保障交管站人员工资待遇</t>
  </si>
  <si>
    <t xml:space="preserve">    街道旅馆式管理人员报酬</t>
  </si>
  <si>
    <t>保障居住出租房屋旅馆式管理人员工资待遇</t>
  </si>
  <si>
    <t>保证街道临时人员工资待遇</t>
  </si>
  <si>
    <t xml:space="preserve">    街道一线消防人员报酬</t>
  </si>
  <si>
    <t>保障一线消防救援人员的工资待遇</t>
  </si>
  <si>
    <t>街道行政执法中队人员报酬</t>
  </si>
  <si>
    <t>保障行政执法中队队员工资待遇</t>
  </si>
  <si>
    <t xml:space="preserve">    街道应急中队人员报酬</t>
  </si>
  <si>
    <t>保障消防巡查队员工资待遇</t>
  </si>
  <si>
    <t>发展地方经济，监测、评价社会经济发展动态形势，维护社会经济发展政策秩序，为政府制定政策提供理论依据和数据支持。</t>
  </si>
  <si>
    <t>切实解决一线职工的劳动保障问题，维护职工的各种权益，维护经济社会稳定发展。</t>
  </si>
  <si>
    <t>为党的事业增添正能量，服务关爱老年人，提高拓宽老年人知识面和学习兴趣，从而共同构建幸福太平。</t>
  </si>
  <si>
    <t>进一步做好松材线虫病科协防控和森林消防工作、保护森林资源、维护生态安全，促进林业可持续发展。</t>
  </si>
  <si>
    <t>每年的春节、八一节对驻地部队慰问是关荣传统，对优抚对象进行慰问，是涉军维稳需要。</t>
  </si>
  <si>
    <t>保障人民群众身体健康和公共卫生安全，加强重大动物疫病防控工作，确保不发生重大动物疫病，实现精准扶贫。</t>
  </si>
  <si>
    <t xml:space="preserve">    平安通等通讯经费</t>
  </si>
  <si>
    <r>
      <rPr>
        <sz val="10"/>
        <rFont val="宋体"/>
        <family val="3"/>
        <charset val="134"/>
      </rPr>
      <t>贯彻市委提出的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大平安、微治理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工作理念，从社区这个社会管理的最小单元入手，积极探索社区微治理模式，致力于打造共建共治共享的社会治理新格局。社区微治理通过突出党建引领，实施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三级联动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；突出信息治理，实施三环联扣；突出社区自治，实施三社联动。</t>
    </r>
    <r>
      <rPr>
        <sz val="10"/>
        <rFont val="Arial"/>
        <family val="2"/>
      </rPr>
      <t xml:space="preserve">  </t>
    </r>
  </si>
  <si>
    <t>保障代表开展各类会议、调研活动；发挥代表参政议政作用；依托代表联络站活动平台，紧密联系选民代表。</t>
  </si>
  <si>
    <t>提升防汛防台抗旱能力，确保人民生命财产安全。</t>
  </si>
  <si>
    <r>
      <rPr>
        <sz val="10"/>
        <rFont val="宋体"/>
        <family val="3"/>
        <charset val="134"/>
      </rPr>
      <t>响应中共中央全民健身的活动纲要，健康中国，提高群众国民体质素质，繁荣当地节日的气氛，减少室外健身器材的隐患问题。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</si>
  <si>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做好志愿者联盟、乡小贤队伍及平安建设工作常态化开展。建立重点青少年资源库，及时掌握重点青少年信息，日常性开展走访活动。广泛开展各项团内活动，打造一个参与组织生活、学习组织文化的平台，培养、教育、引导广大团员青年树立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永远跟党走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的信念和决心。</t>
    </r>
  </si>
  <si>
    <t>建设退役军人服务站，提升基层服务站服务保障能力。</t>
  </si>
  <si>
    <t>有效控制突发疫情的蔓延，保障辖区群众身体健康和生命安全。</t>
  </si>
  <si>
    <t>繁荣当地文化，开展公共文化服务体系建设，满足广大人民群众的需求，提高人文素质。</t>
  </si>
  <si>
    <t>民兵军政素质提高，使公民增强国防观念，保证快速反应能力，保护人民生命和财产安全，提高预备役人员的军事素质和快速动员效能。</t>
  </si>
  <si>
    <t>开展城市品牌优化提升工程，加强网络舆论引导，加强公民素质提升工程，推动文化软实力提升，丰富群众文化生活。</t>
  </si>
  <si>
    <r>
      <rPr>
        <sz val="10"/>
        <rFont val="宋体"/>
        <family val="3"/>
        <charset val="134"/>
      </rPr>
      <t>通过建设标准化综治中心和社会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微治理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项目化建设，推进我市源头治理体系建设，提高预测预警预防能力，打造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枫桥经验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升级版，高水平建设平安浙江示范区，让群众享有更大获得感，更多幸福感，为实现平安建设夺鼎目标提供省力的项目支撑。</t>
    </r>
  </si>
  <si>
    <t>保障村级便民服务中心运行经费，提升村级服务功能。</t>
  </si>
  <si>
    <t>开展病媒生物防治消杀，有效控制病媒生物污染病</t>
  </si>
  <si>
    <t>为市民创造良好的人居环境，保障市民正常生活，服务城市经济社会发展。</t>
  </si>
  <si>
    <t>保障村邮员工资</t>
  </si>
  <si>
    <t>保障义务兵服役期间的家庭补助</t>
  </si>
  <si>
    <r>
      <rPr>
        <sz val="10"/>
        <rFont val="宋体"/>
        <family val="3"/>
        <charset val="134"/>
      </rPr>
      <t>以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规范管理、文明养犬、收容处置流浪犬和狂犬疫情防治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为重点，开展规范养犬管理专项整治，实现依法文明、安全养犬、创建文明卫生、安全和谐的人居环境，全面提高人民群众获得感、幸福感、安全感。</t>
    </r>
  </si>
  <si>
    <t>规范公安机关警务辅助人员管理工作</t>
  </si>
  <si>
    <t>解决交通拥堵和停车难问题，改造村道、背街小巷，改善城市支小路通行效率，实现内部道路公共化。</t>
  </si>
  <si>
    <r>
      <rPr>
        <sz val="10"/>
        <rFont val="宋体"/>
        <family val="3"/>
        <charset val="134"/>
      </rPr>
      <t>严格落实禁毒工作责任制，加强辖区内毒品问题综合质治理，推动街道禁毒工作全面、持续、深入开展，进一步提升禁毒工作水平，积极创建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铁拳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缉毒示范街道。</t>
    </r>
  </si>
  <si>
    <t>保障民兵训练等相关经费</t>
  </si>
  <si>
    <t>保障农民获得基本卫生服务、缓解农民因病致贫和因病返贫。</t>
  </si>
  <si>
    <t>全面掌握全街道人口基本情况，为社会公众提供人口统计信息服务，为党委政府研究制定人口政策和经济社会发展规划提供依据。</t>
  </si>
  <si>
    <t>最大力量压缩违建空间，实现最大程度削减存量违建；改善环境面貌，提升城市形象。</t>
  </si>
  <si>
    <r>
      <rPr>
        <sz val="10"/>
        <rFont val="宋体"/>
        <family val="3"/>
        <charset val="134"/>
      </rPr>
      <t>深入开展法治宣传教育，扎实推进基层依法治理，努力争创台州市法治规范化街道，营造良好的法治环境。深入开展矛盾纠纷排查化解调处，推进人民调解组织网络拓展延伸，加强诉源治理，推动多元纠纷化解机制创建，夯实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平安太平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基础。</t>
    </r>
  </si>
  <si>
    <t>居住出租房屋旅馆式管理工作</t>
  </si>
  <si>
    <t>居住出租房屋实施旅馆式管理及加强流动人口治安管理</t>
  </si>
  <si>
    <t xml:space="preserve">      美丽城镇创建经费</t>
  </si>
  <si>
    <t>强化环境整治，持续整治环境卫生、城镇秩序和乡容镇貌。</t>
  </si>
  <si>
    <r>
      <rPr>
        <sz val="10"/>
        <rFont val="宋体"/>
        <family val="3"/>
        <charset val="134"/>
      </rPr>
      <t>全面开展垃圾分类，</t>
    </r>
    <r>
      <rPr>
        <sz val="10"/>
        <rFont val="宋体"/>
        <family val="3"/>
        <charset val="134"/>
      </rPr>
      <t>生活垃圾资源化利用。通过环保整治，提供良好的生活环境。</t>
    </r>
  </si>
  <si>
    <r>
      <rPr>
        <sz val="10"/>
        <rFont val="宋体"/>
        <family val="3"/>
        <charset val="134"/>
      </rPr>
      <t>通过国家卫生城市巩固省级回访；消除各类环境隐患；全面整治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两路两侧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四边区域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影响环境的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脏乱差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现象。</t>
    </r>
  </si>
  <si>
    <t>环卫一体化</t>
  </si>
  <si>
    <t>打造环境清洁优美新农村，着力改变城乡环境脏、乱、差现象</t>
  </si>
  <si>
    <t xml:space="preserve">    五水共治环境治理</t>
  </si>
  <si>
    <r>
      <rPr>
        <sz val="10"/>
        <rFont val="宋体"/>
        <family val="3"/>
        <charset val="134"/>
      </rPr>
      <t>实现污水应截尽截，应处尽处，建成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雨污全分流、污水全收集和全处理、排水全许可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的排水综合管理体系，沿河排水扣晴天无排水、雨天无排污水。</t>
    </r>
  </si>
  <si>
    <t xml:space="preserve">    信访社会维稳</t>
  </si>
  <si>
    <t>维护社会稳定，保护信访人的合法权益，保证信访秩序。</t>
  </si>
  <si>
    <t xml:space="preserve">    疫情防控</t>
  </si>
  <si>
    <t>有效防控疫情，保障生命安全</t>
  </si>
  <si>
    <r>
      <rPr>
        <sz val="10"/>
        <rFont val="宋体"/>
        <family val="3"/>
        <charset val="134"/>
      </rPr>
      <t>有效防止和减少安全事故的发生，形成良好的安全生产法治秩序。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开展安全生产宣传教育，增强公众安全意识，提高群众安全防范能力，为推进街道经济社会健康安全稳定发展提供良好的安全环境。</t>
    </r>
  </si>
  <si>
    <t>融合党员和群众教育、管理、培训、展示、服务和健身娱乐等功能为一体，为居民提供一站式、综合性、多功能的公共服务。</t>
  </si>
  <si>
    <t>根据工程合同相关规定，保质保量按进度完成其他工程并办理结算，使基础设施有所提升</t>
  </si>
  <si>
    <t>为各统战社团提供一个开展学习组织活动、座谈研计和联络联谊的场所</t>
  </si>
  <si>
    <t>激发农村礼堂活动，加强辖区内村民精神文明建设，丰富村民业余文化生活，促进街道文化事业的发展。</t>
  </si>
  <si>
    <t>创造整洁有序的人居环境</t>
  </si>
  <si>
    <t>新时代文明实践工作，是党中央重视和加强基层思想政治工作的重要战略部署，是打通宣传群众、教育群众、关心群众、服务群众“最后一公里”的重要举措。</t>
  </si>
  <si>
    <t>2021年部门收支预算总表(01)</t>
    <phoneticPr fontId="31" type="noConversion"/>
  </si>
  <si>
    <t>2021年部门财政拨款收支预算总表(02)</t>
    <phoneticPr fontId="31" type="noConversion"/>
  </si>
  <si>
    <t>2021年部门一般公共预算支出表（表03）</t>
    <phoneticPr fontId="31" type="noConversion"/>
  </si>
  <si>
    <t>2021年部门政府性基金预算支出表（表04）</t>
    <phoneticPr fontId="31" type="noConversion"/>
  </si>
  <si>
    <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  <phoneticPr fontId="31" type="noConversion"/>
  </si>
  <si>
    <t>部门收入预算总表（06）</t>
    <phoneticPr fontId="31" type="noConversion"/>
  </si>
  <si>
    <t>部门支出预算总表(07)</t>
    <phoneticPr fontId="31" type="noConversion"/>
  </si>
  <si>
    <t>部门预算支出核定表(08)</t>
    <phoneticPr fontId="31" type="noConversion"/>
  </si>
  <si>
    <t>部门采购预算表(09)</t>
    <phoneticPr fontId="31" type="noConversion"/>
  </si>
  <si>
    <t>2021年三公经费额度表</t>
    <phoneticPr fontId="31" type="noConversion"/>
  </si>
  <si>
    <t>2021年部门预算财政拨款重点项目支出预算表（表11）</t>
    <phoneticPr fontId="31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</si>
</sst>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);[Red]\(0\)"/>
    <numFmt numFmtId="178" formatCode="0.00_ ;[Red]\-0.00\ "/>
    <numFmt numFmtId="179" formatCode="0.00_ "/>
    <numFmt numFmtId="180" formatCode="#,##0.00_);[Red]\-#,##0.00"/>
  </numFmts>
  <fonts count="3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0"/>
      <color theme="1"/>
      <name val="宋体"/>
      <charset val="134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b/>
      <sz val="16"/>
      <name val="楷体_GB2312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b/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8"/>
      <name val="Arial"/>
      <family val="2"/>
    </font>
    <font>
      <sz val="12"/>
      <name val="宋体"/>
      <family val="3"/>
      <charset val="134"/>
    </font>
    <font>
      <b/>
      <sz val="16"/>
      <name val="方正楷体_GBK"/>
      <charset val="134"/>
    </font>
    <font>
      <sz val="12"/>
      <name val="Arial"/>
      <family val="2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6"/>
      <name val="楷体_GB2312"/>
      <family val="3"/>
      <charset val="134"/>
    </font>
    <font>
      <sz val="10.5"/>
      <name val="Calibri"/>
      <family val="2"/>
    </font>
    <font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0" fontId="21" fillId="0" borderId="0">
      <alignment vertical="center"/>
    </xf>
    <xf numFmtId="0" fontId="4" fillId="0" borderId="0"/>
    <xf numFmtId="0" fontId="5" fillId="0" borderId="0"/>
    <xf numFmtId="0" fontId="5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</cellStyleXfs>
  <cellXfs count="131">
    <xf numFmtId="0" fontId="0" fillId="0" borderId="0" xfId="0">
      <alignment vertical="center"/>
    </xf>
    <xf numFmtId="49" fontId="2" fillId="0" borderId="0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left" vertical="center" wrapText="1"/>
    </xf>
    <xf numFmtId="0" fontId="4" fillId="0" borderId="1" xfId="4" applyFont="1" applyBorder="1" applyAlignment="1">
      <alignment horizontal="center" vertical="center"/>
    </xf>
    <xf numFmtId="4" fontId="4" fillId="0" borderId="1" xfId="4" applyNumberFormat="1" applyFont="1" applyBorder="1" applyAlignment="1">
      <alignment horizontal="right" vertical="center"/>
    </xf>
    <xf numFmtId="0" fontId="3" fillId="0" borderId="1" xfId="8" applyNumberFormat="1" applyFont="1" applyFill="1" applyBorder="1" applyAlignment="1" applyProtection="1">
      <alignment vertical="center" wrapText="1"/>
    </xf>
    <xf numFmtId="4" fontId="4" fillId="0" borderId="1" xfId="8" applyNumberFormat="1" applyFont="1" applyFill="1" applyBorder="1" applyAlignment="1" applyProtection="1">
      <alignment horizontal="right" vertical="center"/>
    </xf>
    <xf numFmtId="0" fontId="3" fillId="0" borderId="1" xfId="8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0" xfId="4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vertical="center"/>
    </xf>
    <xf numFmtId="0" fontId="6" fillId="0" borderId="1" xfId="4" applyNumberFormat="1" applyFont="1" applyFill="1" applyBorder="1" applyAlignment="1">
      <alignment vertical="center"/>
    </xf>
    <xf numFmtId="0" fontId="6" fillId="0" borderId="1" xfId="4" applyNumberFormat="1" applyFont="1" applyFill="1" applyBorder="1" applyAlignment="1">
      <alignment vertical="center" wrapText="1"/>
    </xf>
    <xf numFmtId="0" fontId="5" fillId="0" borderId="1" xfId="4" applyNumberFormat="1" applyFill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0" fontId="0" fillId="0" borderId="0" xfId="0" applyFont="1" applyAlignment="1"/>
    <xf numFmtId="0" fontId="0" fillId="0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38" fontId="12" fillId="0" borderId="2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0" fontId="4" fillId="0" borderId="0" xfId="0" applyFont="1" applyFill="1" applyAlignme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right" vertical="center"/>
    </xf>
    <xf numFmtId="0" fontId="4" fillId="3" borderId="0" xfId="0" applyNumberFormat="1" applyFont="1" applyFill="1" applyBorder="1" applyAlignment="1" applyProtection="1">
      <alignment horizontal="left" vertical="center" inden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indent="3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5" fillId="0" borderId="0" xfId="0" applyNumberFormat="1" applyFont="1" applyFill="1" applyBorder="1" applyAlignment="1"/>
    <xf numFmtId="49" fontId="4" fillId="0" borderId="12" xfId="0" applyNumberFormat="1" applyFont="1" applyFill="1" applyBorder="1" applyAlignment="1"/>
    <xf numFmtId="49" fontId="3" fillId="0" borderId="12" xfId="0" applyNumberFormat="1" applyFont="1" applyFill="1" applyBorder="1" applyAlignment="1">
      <alignment horizontal="center" vertical="center"/>
    </xf>
    <xf numFmtId="40" fontId="4" fillId="0" borderId="12" xfId="0" applyNumberFormat="1" applyFont="1" applyFill="1" applyBorder="1" applyAlignment="1">
      <alignment horizontal="right" vertical="center"/>
    </xf>
    <xf numFmtId="49" fontId="3" fillId="0" borderId="12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/>
    </xf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/>
    <xf numFmtId="49" fontId="16" fillId="0" borderId="12" xfId="0" applyNumberFormat="1" applyFont="1" applyFill="1" applyBorder="1" applyAlignment="1"/>
    <xf numFmtId="49" fontId="18" fillId="0" borderId="12" xfId="0" applyNumberFormat="1" applyFont="1" applyFill="1" applyBorder="1" applyAlignment="1">
      <alignment horizontal="center" vertical="center"/>
    </xf>
    <xf numFmtId="40" fontId="16" fillId="0" borderId="12" xfId="0" applyNumberFormat="1" applyFont="1" applyFill="1" applyBorder="1" applyAlignment="1">
      <alignment horizontal="right" vertical="center"/>
    </xf>
    <xf numFmtId="49" fontId="16" fillId="0" borderId="12" xfId="0" applyNumberFormat="1" applyFont="1" applyFill="1" applyBorder="1" applyAlignment="1">
      <alignment horizontal="left" vertical="center"/>
    </xf>
    <xf numFmtId="49" fontId="18" fillId="0" borderId="12" xfId="0" applyNumberFormat="1" applyFont="1" applyFill="1" applyBorder="1" applyAlignment="1">
      <alignment horizontal="left" vertical="center" wrapText="1"/>
    </xf>
    <xf numFmtId="0" fontId="19" fillId="0" borderId="0" xfId="0" applyFont="1">
      <alignment vertical="center"/>
    </xf>
    <xf numFmtId="0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left" vertical="center" indent="2"/>
    </xf>
    <xf numFmtId="0" fontId="6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indent="2"/>
    </xf>
    <xf numFmtId="0" fontId="23" fillId="0" borderId="0" xfId="0" applyFont="1" applyFill="1" applyBorder="1" applyAlignment="1">
      <alignment vertical="center" wrapText="1"/>
    </xf>
    <xf numFmtId="40" fontId="24" fillId="0" borderId="0" xfId="0" applyNumberFormat="1" applyFont="1" applyFill="1" applyAlignment="1"/>
    <xf numFmtId="40" fontId="23" fillId="0" borderId="0" xfId="0" applyNumberFormat="1" applyFont="1" applyFill="1" applyBorder="1" applyAlignment="1">
      <alignment vertical="center"/>
    </xf>
    <xf numFmtId="40" fontId="24" fillId="0" borderId="0" xfId="0" applyNumberFormat="1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 wrapText="1"/>
    </xf>
    <xf numFmtId="40" fontId="26" fillId="0" borderId="2" xfId="0" applyNumberFormat="1" applyFont="1" applyFill="1" applyBorder="1" applyAlignment="1">
      <alignment horizontal="center" vertical="center"/>
    </xf>
    <xf numFmtId="40" fontId="25" fillId="0" borderId="2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/>
    </xf>
    <xf numFmtId="0" fontId="27" fillId="0" borderId="1" xfId="0" applyNumberFormat="1" applyFont="1" applyFill="1" applyBorder="1" applyAlignment="1"/>
    <xf numFmtId="0" fontId="27" fillId="0" borderId="1" xfId="0" applyFont="1" applyFill="1" applyBorder="1" applyAlignment="1">
      <alignment horizontal="left" indent="1"/>
    </xf>
    <xf numFmtId="0" fontId="27" fillId="0" borderId="1" xfId="0" applyFont="1" applyFill="1" applyBorder="1" applyAlignment="1">
      <alignment horizontal="left" indent="2"/>
    </xf>
    <xf numFmtId="0" fontId="27" fillId="0" borderId="1" xfId="0" applyFont="1" applyFill="1" applyBorder="1" applyAlignment="1">
      <alignment horizontal="left" indent="3"/>
    </xf>
    <xf numFmtId="0" fontId="29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80" fontId="4" fillId="0" borderId="1" xfId="0" applyNumberFormat="1" applyFont="1" applyFill="1" applyBorder="1" applyAlignment="1">
      <alignment vertical="center"/>
    </xf>
    <xf numFmtId="18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/>
    <xf numFmtId="49" fontId="4" fillId="0" borderId="0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/>
    <xf numFmtId="49" fontId="3" fillId="0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49" fontId="16" fillId="3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49" fontId="1" fillId="0" borderId="0" xfId="4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49" fontId="32" fillId="0" borderId="0" xfId="4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2" xfId="4"/>
    <cellStyle name="常规 2 2" xfId="3"/>
    <cellStyle name="常规 3" xfId="5"/>
    <cellStyle name="常规 4" xfId="6"/>
    <cellStyle name="常规 5" xfId="7"/>
    <cellStyle name="常规 6" xfId="1"/>
    <cellStyle name="常规 7" xfId="8"/>
    <cellStyle name="常规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C12" sqref="C12"/>
    </sheetView>
  </sheetViews>
  <sheetFormatPr defaultColWidth="31.125" defaultRowHeight="13.5"/>
  <cols>
    <col min="1" max="16384" width="31.125" style="45"/>
  </cols>
  <sheetData>
    <row r="1" spans="1:4">
      <c r="A1" s="96" t="s">
        <v>609</v>
      </c>
      <c r="B1" s="94"/>
      <c r="C1" s="94"/>
      <c r="D1" s="94"/>
    </row>
    <row r="2" spans="1:4" ht="22.5" customHeight="1">
      <c r="A2" s="94"/>
      <c r="B2" s="94"/>
      <c r="C2" s="94"/>
      <c r="D2" s="94"/>
    </row>
    <row r="3" spans="1:4" ht="24.95" customHeight="1">
      <c r="A3" s="93" t="s">
        <v>0</v>
      </c>
      <c r="B3" s="94"/>
      <c r="C3" s="89"/>
      <c r="D3" s="90" t="s">
        <v>1</v>
      </c>
    </row>
    <row r="4" spans="1:4" ht="24.95" customHeight="1">
      <c r="A4" s="95" t="s">
        <v>2</v>
      </c>
      <c r="B4" s="95"/>
      <c r="C4" s="95" t="s">
        <v>3</v>
      </c>
      <c r="D4" s="95"/>
    </row>
    <row r="5" spans="1:4" ht="24.95" customHeight="1">
      <c r="A5" s="84" t="s">
        <v>4</v>
      </c>
      <c r="B5" s="84" t="s">
        <v>5</v>
      </c>
      <c r="C5" s="84" t="s">
        <v>4</v>
      </c>
      <c r="D5" s="84" t="s">
        <v>5</v>
      </c>
    </row>
    <row r="6" spans="1:4" ht="24.95" customHeight="1">
      <c r="A6" s="85" t="s">
        <v>6</v>
      </c>
      <c r="B6" s="86">
        <v>42104689.240000002</v>
      </c>
      <c r="C6" s="85" t="s">
        <v>7</v>
      </c>
      <c r="D6" s="87">
        <f>SUM(D7:D9)</f>
        <v>16468789.24</v>
      </c>
    </row>
    <row r="7" spans="1:4" ht="24.95" customHeight="1">
      <c r="A7" s="85" t="s">
        <v>8</v>
      </c>
      <c r="B7" s="86"/>
      <c r="C7" s="85" t="s">
        <v>9</v>
      </c>
      <c r="D7" s="87">
        <v>14003339.24</v>
      </c>
    </row>
    <row r="8" spans="1:4" ht="24.95" customHeight="1">
      <c r="A8" s="85" t="s">
        <v>10</v>
      </c>
      <c r="B8" s="86"/>
      <c r="C8" s="85" t="s">
        <v>11</v>
      </c>
      <c r="D8" s="87">
        <v>2076580</v>
      </c>
    </row>
    <row r="9" spans="1:4" ht="24.95" customHeight="1">
      <c r="A9" s="85" t="s">
        <v>12</v>
      </c>
      <c r="B9" s="86">
        <v>30440000</v>
      </c>
      <c r="C9" s="85" t="s">
        <v>13</v>
      </c>
      <c r="D9" s="87">
        <v>388870</v>
      </c>
    </row>
    <row r="10" spans="1:4" ht="24.95" customHeight="1">
      <c r="A10" s="85" t="s">
        <v>14</v>
      </c>
      <c r="B10" s="86">
        <v>13747700</v>
      </c>
      <c r="C10" s="85" t="s">
        <v>15</v>
      </c>
      <c r="D10" s="87">
        <f>SUM(D11:D17)</f>
        <v>76013600</v>
      </c>
    </row>
    <row r="11" spans="1:4" ht="24.95" customHeight="1">
      <c r="A11" s="85" t="s">
        <v>16</v>
      </c>
      <c r="B11" s="86"/>
      <c r="C11" s="85" t="s">
        <v>17</v>
      </c>
      <c r="D11" s="87">
        <v>13199600</v>
      </c>
    </row>
    <row r="12" spans="1:4" ht="24.95" customHeight="1">
      <c r="A12" s="85" t="s">
        <v>18</v>
      </c>
      <c r="B12" s="86"/>
      <c r="C12" s="85" t="s">
        <v>19</v>
      </c>
      <c r="D12" s="87">
        <v>41964000</v>
      </c>
    </row>
    <row r="13" spans="1:4" ht="24.95" customHeight="1">
      <c r="A13" s="85"/>
      <c r="B13" s="86"/>
      <c r="C13" s="85" t="s">
        <v>20</v>
      </c>
      <c r="D13" s="87">
        <v>20850000</v>
      </c>
    </row>
    <row r="14" spans="1:4" ht="24.95" customHeight="1">
      <c r="A14" s="85"/>
      <c r="B14" s="86"/>
      <c r="C14" s="85" t="s">
        <v>21</v>
      </c>
      <c r="D14" s="87">
        <v>0</v>
      </c>
    </row>
    <row r="15" spans="1:4" ht="24.95" customHeight="1">
      <c r="A15" s="85"/>
      <c r="B15" s="86"/>
      <c r="C15" s="85" t="s">
        <v>22</v>
      </c>
      <c r="D15" s="87"/>
    </row>
    <row r="16" spans="1:4" ht="24.95" customHeight="1">
      <c r="A16" s="85"/>
      <c r="B16" s="86"/>
      <c r="C16" s="85" t="s">
        <v>23</v>
      </c>
      <c r="D16" s="87"/>
    </row>
    <row r="17" spans="1:4" ht="24.95" customHeight="1">
      <c r="A17" s="85"/>
      <c r="B17" s="86"/>
      <c r="C17" s="85" t="s">
        <v>24</v>
      </c>
      <c r="D17" s="87"/>
    </row>
    <row r="18" spans="1:4" ht="24.95" customHeight="1">
      <c r="A18" s="88" t="s">
        <v>25</v>
      </c>
      <c r="B18" s="86">
        <f>SUM(B6:B17)</f>
        <v>86292389.239999995</v>
      </c>
      <c r="C18" s="88" t="s">
        <v>26</v>
      </c>
      <c r="D18" s="87">
        <f>D10+D6</f>
        <v>92482389.239999995</v>
      </c>
    </row>
    <row r="19" spans="1:4" ht="24.95" customHeight="1">
      <c r="A19" s="85" t="s">
        <v>27</v>
      </c>
      <c r="B19" s="86"/>
      <c r="C19" s="85"/>
      <c r="D19" s="87"/>
    </row>
    <row r="20" spans="1:4" ht="24.95" customHeight="1">
      <c r="A20" s="85" t="s">
        <v>28</v>
      </c>
      <c r="B20" s="86"/>
      <c r="C20" s="85"/>
      <c r="D20" s="87"/>
    </row>
    <row r="21" spans="1:4" ht="24.95" customHeight="1">
      <c r="A21" s="85" t="s">
        <v>29</v>
      </c>
      <c r="B21" s="86"/>
      <c r="C21" s="85"/>
      <c r="D21" s="87"/>
    </row>
    <row r="22" spans="1:4" ht="24.95" customHeight="1">
      <c r="A22" s="85" t="s">
        <v>30</v>
      </c>
      <c r="B22" s="86">
        <v>6190000</v>
      </c>
      <c r="C22" s="85"/>
      <c r="D22" s="87"/>
    </row>
    <row r="23" spans="1:4" ht="24.95" customHeight="1">
      <c r="A23" s="88" t="s">
        <v>31</v>
      </c>
      <c r="B23" s="91">
        <f>SUM(B18:B22)</f>
        <v>92482389.239999995</v>
      </c>
      <c r="C23" s="88" t="s">
        <v>32</v>
      </c>
      <c r="D23" s="92">
        <f>D18</f>
        <v>92482389.239999995</v>
      </c>
    </row>
  </sheetData>
  <mergeCells count="4">
    <mergeCell ref="A3:B3"/>
    <mergeCell ref="A4:B4"/>
    <mergeCell ref="C4:D4"/>
    <mergeCell ref="A1:D2"/>
  </mergeCells>
  <phoneticPr fontId="3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3" sqref="A3:F3"/>
    </sheetView>
  </sheetViews>
  <sheetFormatPr defaultColWidth="9" defaultRowHeight="13.5"/>
  <cols>
    <col min="1" max="1" width="22.25" customWidth="1"/>
    <col min="2" max="2" width="17.875" customWidth="1"/>
    <col min="3" max="3" width="13.125" customWidth="1"/>
    <col min="4" max="4" width="15.5" customWidth="1"/>
    <col min="5" max="5" width="12.875" customWidth="1"/>
    <col min="6" max="6" width="11.75" customWidth="1"/>
  </cols>
  <sheetData>
    <row r="1" spans="1:6">
      <c r="A1" s="17"/>
      <c r="B1" s="17"/>
      <c r="C1" s="18"/>
      <c r="D1" s="18"/>
      <c r="E1" s="18"/>
      <c r="F1" s="18"/>
    </row>
    <row r="2" spans="1:6">
      <c r="A2" s="17"/>
      <c r="B2" s="17"/>
      <c r="C2" s="18"/>
      <c r="D2" s="18"/>
      <c r="E2" s="18"/>
      <c r="F2" s="18"/>
    </row>
    <row r="3" spans="1:6" ht="22.5">
      <c r="A3" s="129" t="s">
        <v>618</v>
      </c>
      <c r="B3" s="110"/>
      <c r="C3" s="110"/>
      <c r="D3" s="110"/>
      <c r="E3" s="110"/>
      <c r="F3" s="110"/>
    </row>
    <row r="4" spans="1:6" ht="22.5">
      <c r="A4" s="19"/>
      <c r="B4" s="19"/>
      <c r="C4" s="19"/>
      <c r="D4" s="19"/>
      <c r="E4" s="19"/>
      <c r="F4" s="20" t="s">
        <v>1</v>
      </c>
    </row>
    <row r="5" spans="1:6" ht="28.5">
      <c r="A5" s="21" t="s">
        <v>33</v>
      </c>
      <c r="B5" s="22" t="s">
        <v>529</v>
      </c>
      <c r="C5" s="22" t="s">
        <v>530</v>
      </c>
      <c r="D5" s="23" t="s">
        <v>122</v>
      </c>
      <c r="E5" s="24" t="s">
        <v>129</v>
      </c>
      <c r="F5" s="22" t="s">
        <v>531</v>
      </c>
    </row>
    <row r="6" spans="1:6" ht="27">
      <c r="A6" s="25" t="s">
        <v>35</v>
      </c>
      <c r="B6" s="26">
        <v>197452</v>
      </c>
      <c r="C6" s="27">
        <v>0</v>
      </c>
      <c r="D6" s="27">
        <v>64952</v>
      </c>
      <c r="E6" s="27">
        <v>132500</v>
      </c>
      <c r="F6" s="27">
        <v>0</v>
      </c>
    </row>
  </sheetData>
  <mergeCells count="1">
    <mergeCell ref="A3:F3"/>
  </mergeCells>
  <phoneticPr fontId="3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73"/>
  <sheetViews>
    <sheetView topLeftCell="A61" workbookViewId="0">
      <selection activeCell="H70" sqref="H70"/>
    </sheetView>
  </sheetViews>
  <sheetFormatPr defaultColWidth="9" defaultRowHeight="13.5"/>
  <cols>
    <col min="1" max="1" width="14.375" customWidth="1"/>
    <col min="2" max="2" width="23.5" customWidth="1"/>
    <col min="3" max="3" width="12.375" customWidth="1"/>
    <col min="4" max="4" width="11.125" customWidth="1"/>
    <col min="5" max="5" width="11.75" customWidth="1"/>
    <col min="10" max="10" width="11.375" customWidth="1"/>
    <col min="11" max="11" width="10.375"/>
    <col min="13" max="13" width="11.25" customWidth="1"/>
    <col min="14" max="14" width="25.5" customWidth="1"/>
  </cols>
  <sheetData>
    <row r="1" spans="1:14">
      <c r="A1" s="130" t="s">
        <v>619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2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"/>
      <c r="N3" s="11" t="s">
        <v>1</v>
      </c>
    </row>
    <row r="4" spans="1:14">
      <c r="A4" s="112" t="s">
        <v>33</v>
      </c>
      <c r="B4" s="112" t="s">
        <v>532</v>
      </c>
      <c r="C4" s="111" t="s">
        <v>533</v>
      </c>
      <c r="D4" s="111"/>
      <c r="E4" s="111"/>
      <c r="F4" s="111"/>
      <c r="G4" s="111"/>
      <c r="H4" s="111" t="s">
        <v>10</v>
      </c>
      <c r="I4" s="111" t="s">
        <v>155</v>
      </c>
      <c r="J4" s="113" t="s">
        <v>14</v>
      </c>
      <c r="K4" s="113" t="s">
        <v>30</v>
      </c>
      <c r="L4" s="113" t="s">
        <v>534</v>
      </c>
      <c r="M4" s="111" t="s">
        <v>34</v>
      </c>
      <c r="N4" s="111" t="s">
        <v>535</v>
      </c>
    </row>
    <row r="5" spans="1:14" ht="22.5">
      <c r="A5" s="112"/>
      <c r="B5" s="112"/>
      <c r="C5" s="2" t="s">
        <v>301</v>
      </c>
      <c r="D5" s="2" t="s">
        <v>12</v>
      </c>
      <c r="E5" s="2" t="s">
        <v>302</v>
      </c>
      <c r="F5" s="2" t="s">
        <v>28</v>
      </c>
      <c r="G5" s="2" t="s">
        <v>29</v>
      </c>
      <c r="H5" s="111"/>
      <c r="I5" s="111"/>
      <c r="J5" s="114"/>
      <c r="K5" s="114"/>
      <c r="L5" s="114"/>
      <c r="M5" s="111"/>
      <c r="N5" s="111"/>
    </row>
    <row r="6" spans="1:14" ht="22.5">
      <c r="A6" s="3" t="s">
        <v>159</v>
      </c>
      <c r="B6" s="4"/>
      <c r="C6" s="5">
        <f>SUM(C7:C68)</f>
        <v>25635900</v>
      </c>
      <c r="D6" s="5">
        <f t="shared" ref="D6:M6" si="0">SUM(D7:D68)</f>
        <v>30440000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13747700</v>
      </c>
      <c r="K6" s="5">
        <f t="shared" si="0"/>
        <v>6190000</v>
      </c>
      <c r="L6" s="5">
        <f t="shared" si="0"/>
        <v>0</v>
      </c>
      <c r="M6" s="5">
        <f t="shared" si="0"/>
        <v>76013600</v>
      </c>
      <c r="N6" s="12"/>
    </row>
    <row r="7" spans="1:14" ht="22.5">
      <c r="A7" s="3" t="s">
        <v>159</v>
      </c>
      <c r="B7" s="6" t="s">
        <v>316</v>
      </c>
      <c r="C7" s="7">
        <v>400000</v>
      </c>
      <c r="D7" s="5"/>
      <c r="E7" s="5"/>
      <c r="F7" s="5"/>
      <c r="G7" s="5"/>
      <c r="H7" s="5"/>
      <c r="I7" s="5"/>
      <c r="J7" s="7">
        <v>0</v>
      </c>
      <c r="K7" s="5"/>
      <c r="L7" s="5"/>
      <c r="M7" s="7">
        <f t="shared" ref="M7:M22" si="1">C7+D7+E7+F7+G7+H7+I7+J7</f>
        <v>400000</v>
      </c>
      <c r="N7" s="13" t="s">
        <v>536</v>
      </c>
    </row>
    <row r="8" spans="1:14" ht="37.5" customHeight="1">
      <c r="A8" s="3" t="s">
        <v>159</v>
      </c>
      <c r="B8" s="6" t="s">
        <v>318</v>
      </c>
      <c r="C8" s="7">
        <v>50000</v>
      </c>
      <c r="D8" s="5"/>
      <c r="E8" s="5"/>
      <c r="F8" s="5"/>
      <c r="G8" s="5"/>
      <c r="H8" s="5"/>
      <c r="I8" s="5"/>
      <c r="J8" s="7">
        <v>0</v>
      </c>
      <c r="K8" s="5"/>
      <c r="L8" s="5"/>
      <c r="M8" s="7">
        <f t="shared" si="1"/>
        <v>50000</v>
      </c>
      <c r="N8" s="14" t="s">
        <v>537</v>
      </c>
    </row>
    <row r="9" spans="1:14" ht="32.25" customHeight="1">
      <c r="A9" s="3" t="s">
        <v>159</v>
      </c>
      <c r="B9" s="6" t="s">
        <v>320</v>
      </c>
      <c r="C9" s="7">
        <v>30000</v>
      </c>
      <c r="D9" s="5"/>
      <c r="E9" s="5"/>
      <c r="F9" s="5"/>
      <c r="G9" s="5"/>
      <c r="H9" s="5"/>
      <c r="I9" s="5"/>
      <c r="J9" s="7">
        <v>0</v>
      </c>
      <c r="K9" s="5"/>
      <c r="L9" s="5"/>
      <c r="M9" s="7">
        <f t="shared" si="1"/>
        <v>30000</v>
      </c>
      <c r="N9" s="14" t="s">
        <v>538</v>
      </c>
    </row>
    <row r="10" spans="1:14" ht="81.75" customHeight="1">
      <c r="A10" s="3" t="s">
        <v>159</v>
      </c>
      <c r="B10" s="6" t="s">
        <v>323</v>
      </c>
      <c r="C10" s="7">
        <v>40000</v>
      </c>
      <c r="D10" s="5"/>
      <c r="E10" s="5"/>
      <c r="F10" s="5"/>
      <c r="G10" s="5"/>
      <c r="H10" s="5"/>
      <c r="I10" s="5"/>
      <c r="J10" s="7">
        <v>0</v>
      </c>
      <c r="K10" s="5"/>
      <c r="L10" s="5"/>
      <c r="M10" s="7">
        <f t="shared" si="1"/>
        <v>40000</v>
      </c>
      <c r="N10" s="14" t="s">
        <v>539</v>
      </c>
    </row>
    <row r="11" spans="1:14" ht="63" customHeight="1">
      <c r="A11" s="3" t="s">
        <v>159</v>
      </c>
      <c r="B11" s="6" t="s">
        <v>325</v>
      </c>
      <c r="C11" s="7">
        <v>15000</v>
      </c>
      <c r="D11" s="5"/>
      <c r="E11" s="5"/>
      <c r="F11" s="5"/>
      <c r="G11" s="5"/>
      <c r="H11" s="5"/>
      <c r="I11" s="5"/>
      <c r="J11" s="7">
        <v>0</v>
      </c>
      <c r="K11" s="5"/>
      <c r="L11" s="5"/>
      <c r="M11" s="7">
        <f t="shared" si="1"/>
        <v>15000</v>
      </c>
      <c r="N11" s="14" t="s">
        <v>540</v>
      </c>
    </row>
    <row r="12" spans="1:14" ht="93" customHeight="1">
      <c r="A12" s="3" t="s">
        <v>159</v>
      </c>
      <c r="B12" s="6" t="s">
        <v>326</v>
      </c>
      <c r="C12" s="7">
        <v>280000</v>
      </c>
      <c r="D12" s="5"/>
      <c r="E12" s="5"/>
      <c r="F12" s="5"/>
      <c r="G12" s="5"/>
      <c r="H12" s="5"/>
      <c r="I12" s="5"/>
      <c r="J12" s="7">
        <v>70000</v>
      </c>
      <c r="K12" s="5"/>
      <c r="L12" s="5"/>
      <c r="M12" s="7">
        <f t="shared" si="1"/>
        <v>350000</v>
      </c>
      <c r="N12" s="14" t="s">
        <v>541</v>
      </c>
    </row>
    <row r="13" spans="1:14" ht="54.75" customHeight="1">
      <c r="A13" s="3" t="s">
        <v>542</v>
      </c>
      <c r="B13" s="6" t="s">
        <v>328</v>
      </c>
      <c r="C13" s="7">
        <v>170000</v>
      </c>
      <c r="D13" s="5"/>
      <c r="E13" s="5"/>
      <c r="F13" s="5"/>
      <c r="G13" s="5"/>
      <c r="H13" s="5"/>
      <c r="I13" s="5"/>
      <c r="J13" s="7"/>
      <c r="K13" s="5"/>
      <c r="L13" s="5"/>
      <c r="M13" s="7">
        <f t="shared" si="1"/>
        <v>170000</v>
      </c>
      <c r="N13" s="14" t="s">
        <v>543</v>
      </c>
    </row>
    <row r="14" spans="1:14" ht="36" customHeight="1">
      <c r="A14" s="3" t="s">
        <v>159</v>
      </c>
      <c r="B14" s="6" t="s">
        <v>330</v>
      </c>
      <c r="C14" s="7">
        <v>18000</v>
      </c>
      <c r="D14" s="5"/>
      <c r="E14" s="5"/>
      <c r="F14" s="5"/>
      <c r="G14" s="5"/>
      <c r="H14" s="5"/>
      <c r="I14" s="5"/>
      <c r="J14" s="7">
        <v>0</v>
      </c>
      <c r="K14" s="5"/>
      <c r="L14" s="5"/>
      <c r="M14" s="7">
        <f t="shared" si="1"/>
        <v>18000</v>
      </c>
      <c r="N14" s="14" t="s">
        <v>544</v>
      </c>
    </row>
    <row r="15" spans="1:14" ht="33.75" customHeight="1">
      <c r="A15" s="3" t="s">
        <v>159</v>
      </c>
      <c r="B15" s="6" t="s">
        <v>332</v>
      </c>
      <c r="C15" s="7">
        <v>265000</v>
      </c>
      <c r="D15" s="5"/>
      <c r="E15" s="5"/>
      <c r="F15" s="5"/>
      <c r="G15" s="5"/>
      <c r="H15" s="5"/>
      <c r="I15" s="5"/>
      <c r="J15" s="7">
        <v>0</v>
      </c>
      <c r="K15" s="5"/>
      <c r="L15" s="5"/>
      <c r="M15" s="7">
        <f t="shared" si="1"/>
        <v>265000</v>
      </c>
      <c r="N15" s="14" t="s">
        <v>545</v>
      </c>
    </row>
    <row r="16" spans="1:14" ht="30.75" customHeight="1">
      <c r="A16" s="3" t="s">
        <v>159</v>
      </c>
      <c r="B16" s="6" t="s">
        <v>334</v>
      </c>
      <c r="C16" s="7">
        <v>600000</v>
      </c>
      <c r="D16" s="5"/>
      <c r="E16" s="5"/>
      <c r="F16" s="5"/>
      <c r="G16" s="5"/>
      <c r="H16" s="5"/>
      <c r="I16" s="5"/>
      <c r="J16" s="7">
        <v>0</v>
      </c>
      <c r="K16" s="5"/>
      <c r="L16" s="5"/>
      <c r="M16" s="7">
        <f t="shared" si="1"/>
        <v>600000</v>
      </c>
      <c r="N16" s="14" t="s">
        <v>546</v>
      </c>
    </row>
    <row r="17" spans="1:14" ht="36" customHeight="1">
      <c r="A17" s="3" t="s">
        <v>159</v>
      </c>
      <c r="B17" s="6" t="s">
        <v>547</v>
      </c>
      <c r="C17" s="7">
        <v>903000</v>
      </c>
      <c r="D17" s="5"/>
      <c r="E17" s="5"/>
      <c r="F17" s="5"/>
      <c r="G17" s="5"/>
      <c r="H17" s="5"/>
      <c r="I17" s="5"/>
      <c r="J17" s="7">
        <v>0</v>
      </c>
      <c r="K17" s="5"/>
      <c r="L17" s="5"/>
      <c r="M17" s="7">
        <f t="shared" si="1"/>
        <v>903000</v>
      </c>
      <c r="N17" s="14" t="s">
        <v>548</v>
      </c>
    </row>
    <row r="18" spans="1:14" ht="22.5">
      <c r="A18" s="3" t="s">
        <v>159</v>
      </c>
      <c r="B18" s="6" t="s">
        <v>338</v>
      </c>
      <c r="C18" s="7">
        <v>2867000</v>
      </c>
      <c r="D18" s="5"/>
      <c r="E18" s="5"/>
      <c r="F18" s="5"/>
      <c r="G18" s="5"/>
      <c r="H18" s="5"/>
      <c r="I18" s="5"/>
      <c r="J18" s="7">
        <v>0</v>
      </c>
      <c r="K18" s="5"/>
      <c r="L18" s="5"/>
      <c r="M18" s="7">
        <f t="shared" si="1"/>
        <v>2867000</v>
      </c>
      <c r="N18" s="14" t="s">
        <v>549</v>
      </c>
    </row>
    <row r="19" spans="1:14" ht="32.25" customHeight="1">
      <c r="A19" s="3" t="s">
        <v>159</v>
      </c>
      <c r="B19" s="6" t="s">
        <v>550</v>
      </c>
      <c r="C19" s="7">
        <v>990000</v>
      </c>
      <c r="D19" s="5"/>
      <c r="E19" s="5"/>
      <c r="F19" s="5"/>
      <c r="G19" s="5"/>
      <c r="H19" s="5"/>
      <c r="I19" s="5"/>
      <c r="J19" s="7">
        <v>0</v>
      </c>
      <c r="K19" s="5"/>
      <c r="L19" s="5"/>
      <c r="M19" s="7">
        <f t="shared" si="1"/>
        <v>990000</v>
      </c>
      <c r="N19" s="14" t="s">
        <v>551</v>
      </c>
    </row>
    <row r="20" spans="1:14" ht="32.25" customHeight="1">
      <c r="A20" s="3"/>
      <c r="B20" s="6" t="s">
        <v>552</v>
      </c>
      <c r="C20" s="7">
        <v>900000</v>
      </c>
      <c r="D20" s="5"/>
      <c r="E20" s="5"/>
      <c r="F20" s="5"/>
      <c r="G20" s="5"/>
      <c r="H20" s="5"/>
      <c r="I20" s="5"/>
      <c r="J20" s="7"/>
      <c r="K20" s="5"/>
      <c r="L20" s="5"/>
      <c r="M20" s="7">
        <f t="shared" si="1"/>
        <v>900000</v>
      </c>
      <c r="N20" s="14" t="s">
        <v>553</v>
      </c>
    </row>
    <row r="21" spans="1:14" ht="30.75" customHeight="1">
      <c r="A21" s="3" t="s">
        <v>159</v>
      </c>
      <c r="B21" s="6" t="s">
        <v>554</v>
      </c>
      <c r="C21" s="7">
        <v>2220000</v>
      </c>
      <c r="D21" s="5"/>
      <c r="E21" s="5"/>
      <c r="F21" s="5"/>
      <c r="G21" s="5"/>
      <c r="H21" s="5"/>
      <c r="I21" s="5"/>
      <c r="J21" s="7">
        <v>0</v>
      </c>
      <c r="K21" s="5"/>
      <c r="L21" s="5"/>
      <c r="M21" s="7">
        <f t="shared" si="1"/>
        <v>2220000</v>
      </c>
      <c r="N21" s="14" t="s">
        <v>555</v>
      </c>
    </row>
    <row r="22" spans="1:14" ht="52.5" customHeight="1">
      <c r="A22" s="3" t="s">
        <v>159</v>
      </c>
      <c r="B22" s="6" t="s">
        <v>343</v>
      </c>
      <c r="C22" s="7">
        <v>60000</v>
      </c>
      <c r="D22" s="5"/>
      <c r="E22" s="5"/>
      <c r="F22" s="5"/>
      <c r="G22" s="5"/>
      <c r="H22" s="5"/>
      <c r="I22" s="5"/>
      <c r="J22" s="7">
        <v>0</v>
      </c>
      <c r="K22" s="5"/>
      <c r="L22" s="5"/>
      <c r="M22" s="7">
        <f t="shared" si="1"/>
        <v>60000</v>
      </c>
      <c r="N22" s="14" t="s">
        <v>556</v>
      </c>
    </row>
    <row r="23" spans="1:14" ht="46.5" customHeight="1">
      <c r="A23" s="3" t="s">
        <v>159</v>
      </c>
      <c r="B23" s="6" t="s">
        <v>345</v>
      </c>
      <c r="C23" s="7">
        <v>22000</v>
      </c>
      <c r="D23" s="5"/>
      <c r="E23" s="5"/>
      <c r="F23" s="5"/>
      <c r="G23" s="5"/>
      <c r="H23" s="5"/>
      <c r="I23" s="5"/>
      <c r="J23" s="7">
        <v>0</v>
      </c>
      <c r="K23" s="5"/>
      <c r="L23" s="5"/>
      <c r="M23" s="7">
        <f t="shared" ref="M23:M30" si="2">C23+D23+E23+F23+G23+H23+I23+J23</f>
        <v>22000</v>
      </c>
      <c r="N23" s="14" t="s">
        <v>557</v>
      </c>
    </row>
    <row r="24" spans="1:14" ht="52.5" customHeight="1">
      <c r="A24" s="3" t="s">
        <v>159</v>
      </c>
      <c r="B24" s="6" t="s">
        <v>347</v>
      </c>
      <c r="C24" s="7">
        <v>60000</v>
      </c>
      <c r="D24" s="5"/>
      <c r="E24" s="5"/>
      <c r="F24" s="5"/>
      <c r="G24" s="5"/>
      <c r="H24" s="5"/>
      <c r="I24" s="5"/>
      <c r="J24" s="7">
        <v>0</v>
      </c>
      <c r="K24" s="5"/>
      <c r="L24" s="5"/>
      <c r="M24" s="7">
        <f t="shared" si="2"/>
        <v>60000</v>
      </c>
      <c r="N24" s="14" t="s">
        <v>558</v>
      </c>
    </row>
    <row r="25" spans="1:14" ht="50.25" customHeight="1">
      <c r="A25" s="3" t="s">
        <v>159</v>
      </c>
      <c r="B25" s="6" t="s">
        <v>348</v>
      </c>
      <c r="C25" s="7">
        <v>122000</v>
      </c>
      <c r="D25" s="5"/>
      <c r="E25" s="5"/>
      <c r="F25" s="5"/>
      <c r="G25" s="5"/>
      <c r="H25" s="5"/>
      <c r="I25" s="5"/>
      <c r="J25" s="7">
        <v>0</v>
      </c>
      <c r="K25" s="5"/>
      <c r="L25" s="5"/>
      <c r="M25" s="7">
        <f t="shared" si="2"/>
        <v>122000</v>
      </c>
      <c r="N25" s="14" t="s">
        <v>559</v>
      </c>
    </row>
    <row r="26" spans="1:14" ht="43.5" customHeight="1">
      <c r="A26" s="3" t="s">
        <v>159</v>
      </c>
      <c r="B26" s="6" t="s">
        <v>350</v>
      </c>
      <c r="C26" s="7">
        <v>80200</v>
      </c>
      <c r="D26" s="5"/>
      <c r="E26" s="5"/>
      <c r="F26" s="5"/>
      <c r="G26" s="5"/>
      <c r="H26" s="5"/>
      <c r="I26" s="5"/>
      <c r="J26" s="7">
        <v>0</v>
      </c>
      <c r="K26" s="5"/>
      <c r="L26" s="5"/>
      <c r="M26" s="7">
        <f t="shared" si="2"/>
        <v>80200</v>
      </c>
      <c r="N26" s="14" t="s">
        <v>560</v>
      </c>
    </row>
    <row r="27" spans="1:14" ht="58.5" customHeight="1">
      <c r="A27" s="3" t="s">
        <v>159</v>
      </c>
      <c r="B27" s="6" t="s">
        <v>351</v>
      </c>
      <c r="C27" s="7">
        <v>355000</v>
      </c>
      <c r="D27" s="5"/>
      <c r="E27" s="5"/>
      <c r="F27" s="5"/>
      <c r="G27" s="5"/>
      <c r="H27" s="5"/>
      <c r="I27" s="5"/>
      <c r="J27" s="7">
        <v>0</v>
      </c>
      <c r="K27" s="5"/>
      <c r="L27" s="5"/>
      <c r="M27" s="7">
        <f t="shared" si="2"/>
        <v>355000</v>
      </c>
      <c r="N27" s="14" t="s">
        <v>561</v>
      </c>
    </row>
    <row r="28" spans="1:14" ht="104.25" customHeight="1">
      <c r="A28" s="3" t="s">
        <v>159</v>
      </c>
      <c r="B28" s="6" t="s">
        <v>562</v>
      </c>
      <c r="C28" s="7">
        <v>127700</v>
      </c>
      <c r="D28" s="5"/>
      <c r="E28" s="5"/>
      <c r="F28" s="5"/>
      <c r="G28" s="5"/>
      <c r="H28" s="5"/>
      <c r="I28" s="5"/>
      <c r="J28" s="7">
        <v>0</v>
      </c>
      <c r="K28" s="5"/>
      <c r="L28" s="5"/>
      <c r="M28" s="7">
        <f t="shared" si="2"/>
        <v>127700</v>
      </c>
      <c r="N28" s="15" t="s">
        <v>563</v>
      </c>
    </row>
    <row r="29" spans="1:14" ht="52.5" customHeight="1">
      <c r="A29" s="3" t="s">
        <v>159</v>
      </c>
      <c r="B29" s="6" t="s">
        <v>354</v>
      </c>
      <c r="C29" s="7">
        <v>195000</v>
      </c>
      <c r="D29" s="5"/>
      <c r="E29" s="5"/>
      <c r="F29" s="5"/>
      <c r="G29" s="5"/>
      <c r="H29" s="5"/>
      <c r="I29" s="5"/>
      <c r="J29" s="7">
        <v>0</v>
      </c>
      <c r="K29" s="5"/>
      <c r="L29" s="5"/>
      <c r="M29" s="7">
        <f t="shared" si="2"/>
        <v>195000</v>
      </c>
      <c r="N29" s="14" t="s">
        <v>564</v>
      </c>
    </row>
    <row r="30" spans="1:14" ht="38.25" customHeight="1">
      <c r="A30" s="3" t="s">
        <v>159</v>
      </c>
      <c r="B30" s="6" t="s">
        <v>356</v>
      </c>
      <c r="C30" s="7">
        <v>46000</v>
      </c>
      <c r="D30" s="5"/>
      <c r="E30" s="5"/>
      <c r="F30" s="5"/>
      <c r="G30" s="5"/>
      <c r="H30" s="5"/>
      <c r="I30" s="5"/>
      <c r="J30" s="7">
        <v>0</v>
      </c>
      <c r="K30" s="5"/>
      <c r="L30" s="5"/>
      <c r="M30" s="7">
        <f t="shared" si="2"/>
        <v>46000</v>
      </c>
      <c r="N30" s="14" t="s">
        <v>565</v>
      </c>
    </row>
    <row r="31" spans="1:14" ht="59.25" customHeight="1">
      <c r="A31" s="3" t="s">
        <v>159</v>
      </c>
      <c r="B31" s="6" t="s">
        <v>358</v>
      </c>
      <c r="C31" s="7">
        <v>50000</v>
      </c>
      <c r="D31" s="5"/>
      <c r="E31" s="5"/>
      <c r="F31" s="5"/>
      <c r="G31" s="5"/>
      <c r="H31" s="5"/>
      <c r="I31" s="5"/>
      <c r="J31" s="7">
        <v>0</v>
      </c>
      <c r="K31" s="5"/>
      <c r="L31" s="5"/>
      <c r="M31" s="7">
        <f t="shared" ref="M31:M58" si="3">C31+D31+E31+F31+G31+H31+I31+J31</f>
        <v>50000</v>
      </c>
      <c r="N31" s="15" t="s">
        <v>566</v>
      </c>
    </row>
    <row r="32" spans="1:14" ht="104.25" customHeight="1">
      <c r="A32" s="3" t="s">
        <v>159</v>
      </c>
      <c r="B32" s="6" t="s">
        <v>360</v>
      </c>
      <c r="C32" s="7">
        <v>60000</v>
      </c>
      <c r="D32" s="5"/>
      <c r="E32" s="5"/>
      <c r="F32" s="5"/>
      <c r="G32" s="5"/>
      <c r="H32" s="5"/>
      <c r="I32" s="5"/>
      <c r="J32" s="7">
        <v>0</v>
      </c>
      <c r="K32" s="5"/>
      <c r="L32" s="5"/>
      <c r="M32" s="7">
        <f t="shared" si="3"/>
        <v>60000</v>
      </c>
      <c r="N32" s="15" t="s">
        <v>567</v>
      </c>
    </row>
    <row r="33" spans="1:14" ht="33.75" customHeight="1">
      <c r="A33" s="3" t="s">
        <v>159</v>
      </c>
      <c r="B33" s="6" t="s">
        <v>393</v>
      </c>
      <c r="C33" s="7">
        <v>30000</v>
      </c>
      <c r="D33" s="5"/>
      <c r="E33" s="5"/>
      <c r="F33" s="5"/>
      <c r="G33" s="5"/>
      <c r="H33" s="5"/>
      <c r="I33" s="5"/>
      <c r="J33" s="7">
        <v>0</v>
      </c>
      <c r="K33" s="5"/>
      <c r="L33" s="5"/>
      <c r="M33" s="7">
        <f t="shared" si="3"/>
        <v>30000</v>
      </c>
      <c r="N33" s="14" t="s">
        <v>568</v>
      </c>
    </row>
    <row r="34" spans="1:14" ht="37.5" customHeight="1">
      <c r="A34" s="3" t="s">
        <v>159</v>
      </c>
      <c r="B34" s="6" t="s">
        <v>361</v>
      </c>
      <c r="C34" s="7">
        <v>176000</v>
      </c>
      <c r="D34" s="5"/>
      <c r="E34" s="5"/>
      <c r="F34" s="5"/>
      <c r="G34" s="5"/>
      <c r="H34" s="5"/>
      <c r="I34" s="5"/>
      <c r="J34" s="7">
        <v>0</v>
      </c>
      <c r="K34" s="5"/>
      <c r="L34" s="5"/>
      <c r="M34" s="7">
        <f t="shared" si="3"/>
        <v>176000</v>
      </c>
      <c r="N34" s="14" t="s">
        <v>569</v>
      </c>
    </row>
    <row r="35" spans="1:14" ht="44.25" customHeight="1">
      <c r="A35" s="3" t="s">
        <v>159</v>
      </c>
      <c r="B35" s="6" t="s">
        <v>363</v>
      </c>
      <c r="C35" s="7">
        <v>400000</v>
      </c>
      <c r="D35" s="5"/>
      <c r="E35" s="5"/>
      <c r="F35" s="5"/>
      <c r="G35" s="5"/>
      <c r="H35" s="5"/>
      <c r="I35" s="5"/>
      <c r="J35" s="7">
        <v>42700</v>
      </c>
      <c r="K35" s="5"/>
      <c r="L35" s="5"/>
      <c r="M35" s="7">
        <f t="shared" si="3"/>
        <v>442700</v>
      </c>
      <c r="N35" s="14" t="s">
        <v>570</v>
      </c>
    </row>
    <row r="36" spans="1:14" ht="61.5" customHeight="1">
      <c r="A36" s="3" t="s">
        <v>159</v>
      </c>
      <c r="B36" s="6" t="s">
        <v>365</v>
      </c>
      <c r="C36" s="7">
        <v>235000</v>
      </c>
      <c r="D36" s="5"/>
      <c r="E36" s="5"/>
      <c r="F36" s="5"/>
      <c r="G36" s="5"/>
      <c r="H36" s="5"/>
      <c r="I36" s="5"/>
      <c r="J36" s="7">
        <v>0</v>
      </c>
      <c r="K36" s="5"/>
      <c r="L36" s="5"/>
      <c r="M36" s="7">
        <f t="shared" si="3"/>
        <v>235000</v>
      </c>
      <c r="N36" s="14" t="s">
        <v>571</v>
      </c>
    </row>
    <row r="37" spans="1:14" ht="59.25" customHeight="1">
      <c r="A37" s="3" t="s">
        <v>159</v>
      </c>
      <c r="B37" s="6" t="s">
        <v>367</v>
      </c>
      <c r="C37" s="7">
        <v>1088000</v>
      </c>
      <c r="D37" s="5"/>
      <c r="E37" s="5"/>
      <c r="F37" s="5"/>
      <c r="G37" s="5"/>
      <c r="H37" s="5"/>
      <c r="I37" s="5"/>
      <c r="J37" s="7">
        <v>102000</v>
      </c>
      <c r="K37" s="5"/>
      <c r="L37" s="5"/>
      <c r="M37" s="7">
        <f t="shared" si="3"/>
        <v>1190000</v>
      </c>
      <c r="N37" s="14" t="s">
        <v>572</v>
      </c>
    </row>
    <row r="38" spans="1:14" ht="102" customHeight="1">
      <c r="A38" s="3" t="s">
        <v>159</v>
      </c>
      <c r="B38" s="6" t="s">
        <v>369</v>
      </c>
      <c r="C38" s="7">
        <v>65000</v>
      </c>
      <c r="D38" s="7">
        <v>0</v>
      </c>
      <c r="E38" s="5"/>
      <c r="F38" s="5"/>
      <c r="G38" s="5"/>
      <c r="H38" s="5"/>
      <c r="I38" s="5"/>
      <c r="J38" s="7">
        <v>0</v>
      </c>
      <c r="K38" s="5"/>
      <c r="L38" s="5"/>
      <c r="M38" s="7">
        <f t="shared" si="3"/>
        <v>65000</v>
      </c>
      <c r="N38" s="15" t="s">
        <v>573</v>
      </c>
    </row>
    <row r="39" spans="1:14" ht="36" customHeight="1">
      <c r="A39" s="3" t="s">
        <v>159</v>
      </c>
      <c r="B39" s="6" t="s">
        <v>371</v>
      </c>
      <c r="C39" s="7">
        <v>125000</v>
      </c>
      <c r="D39" s="7">
        <v>0</v>
      </c>
      <c r="E39" s="5"/>
      <c r="F39" s="5"/>
      <c r="G39" s="5"/>
      <c r="H39" s="5"/>
      <c r="I39" s="5"/>
      <c r="J39" s="7">
        <v>33000</v>
      </c>
      <c r="K39" s="5"/>
      <c r="L39" s="5"/>
      <c r="M39" s="7">
        <f t="shared" si="3"/>
        <v>158000</v>
      </c>
      <c r="N39" s="14" t="s">
        <v>574</v>
      </c>
    </row>
    <row r="40" spans="1:14" ht="36" customHeight="1">
      <c r="A40" s="3" t="s">
        <v>159</v>
      </c>
      <c r="B40" s="6" t="s">
        <v>372</v>
      </c>
      <c r="C40" s="7">
        <v>567000</v>
      </c>
      <c r="D40" s="7"/>
      <c r="E40" s="5"/>
      <c r="F40" s="5"/>
      <c r="G40" s="5"/>
      <c r="H40" s="5"/>
      <c r="I40" s="5"/>
      <c r="J40" s="7">
        <v>0</v>
      </c>
      <c r="K40" s="5"/>
      <c r="L40" s="5"/>
      <c r="M40" s="7">
        <f t="shared" si="3"/>
        <v>567000</v>
      </c>
      <c r="N40" s="14" t="s">
        <v>575</v>
      </c>
    </row>
    <row r="41" spans="1:14" ht="40.5" customHeight="1">
      <c r="A41" s="3" t="s">
        <v>159</v>
      </c>
      <c r="B41" s="6" t="s">
        <v>373</v>
      </c>
      <c r="C41" s="7">
        <v>355000</v>
      </c>
      <c r="D41" s="7">
        <v>1000000</v>
      </c>
      <c r="E41" s="5"/>
      <c r="F41" s="5"/>
      <c r="G41" s="5"/>
      <c r="H41" s="5"/>
      <c r="I41" s="5"/>
      <c r="J41" s="7">
        <v>287000</v>
      </c>
      <c r="K41" s="5"/>
      <c r="L41" s="5"/>
      <c r="M41" s="7">
        <f t="shared" si="3"/>
        <v>1642000</v>
      </c>
      <c r="N41" s="14" t="s">
        <v>576</v>
      </c>
    </row>
    <row r="42" spans="1:14" ht="27.75" customHeight="1">
      <c r="A42" s="3" t="s">
        <v>159</v>
      </c>
      <c r="B42" s="6" t="s">
        <v>375</v>
      </c>
      <c r="C42" s="7">
        <v>90000</v>
      </c>
      <c r="D42" s="7"/>
      <c r="E42" s="5"/>
      <c r="F42" s="5"/>
      <c r="G42" s="5"/>
      <c r="H42" s="5"/>
      <c r="I42" s="5"/>
      <c r="J42" s="7">
        <v>0</v>
      </c>
      <c r="K42" s="5"/>
      <c r="L42" s="5"/>
      <c r="M42" s="7">
        <f t="shared" si="3"/>
        <v>90000</v>
      </c>
      <c r="N42" s="14" t="s">
        <v>577</v>
      </c>
    </row>
    <row r="43" spans="1:14" ht="30" customHeight="1">
      <c r="A43" s="3" t="s">
        <v>159</v>
      </c>
      <c r="B43" s="6" t="s">
        <v>321</v>
      </c>
      <c r="C43" s="7">
        <v>160000</v>
      </c>
      <c r="D43" s="7">
        <v>0</v>
      </c>
      <c r="E43" s="5"/>
      <c r="F43" s="5"/>
      <c r="G43" s="5"/>
      <c r="H43" s="5"/>
      <c r="I43" s="5"/>
      <c r="J43" s="7">
        <v>0</v>
      </c>
      <c r="K43" s="5"/>
      <c r="L43" s="5"/>
      <c r="M43" s="7">
        <f t="shared" si="3"/>
        <v>160000</v>
      </c>
      <c r="N43" s="14" t="s">
        <v>578</v>
      </c>
    </row>
    <row r="44" spans="1:14" ht="84.75" customHeight="1">
      <c r="A44" s="3" t="s">
        <v>159</v>
      </c>
      <c r="B44" s="6" t="s">
        <v>376</v>
      </c>
      <c r="C44" s="7">
        <v>60000</v>
      </c>
      <c r="D44" s="7">
        <v>0</v>
      </c>
      <c r="E44" s="5"/>
      <c r="F44" s="5"/>
      <c r="G44" s="5"/>
      <c r="H44" s="5"/>
      <c r="I44" s="5"/>
      <c r="J44" s="7">
        <v>0</v>
      </c>
      <c r="K44" s="5"/>
      <c r="L44" s="5"/>
      <c r="M44" s="7">
        <f t="shared" si="3"/>
        <v>60000</v>
      </c>
      <c r="N44" s="15" t="s">
        <v>579</v>
      </c>
    </row>
    <row r="45" spans="1:14" ht="41.25" customHeight="1">
      <c r="A45" s="3" t="s">
        <v>159</v>
      </c>
      <c r="B45" s="6" t="s">
        <v>379</v>
      </c>
      <c r="C45" s="7">
        <v>600000</v>
      </c>
      <c r="D45" s="7">
        <v>0</v>
      </c>
      <c r="E45" s="5"/>
      <c r="F45" s="5"/>
      <c r="G45" s="5"/>
      <c r="H45" s="5"/>
      <c r="I45" s="5"/>
      <c r="J45" s="7">
        <v>0</v>
      </c>
      <c r="K45" s="5"/>
      <c r="L45" s="5"/>
      <c r="M45" s="7">
        <f t="shared" si="3"/>
        <v>600000</v>
      </c>
      <c r="N45" s="14" t="s">
        <v>580</v>
      </c>
    </row>
    <row r="46" spans="1:14" ht="49.5" customHeight="1">
      <c r="A46" s="3" t="s">
        <v>159</v>
      </c>
      <c r="B46" s="6" t="s">
        <v>380</v>
      </c>
      <c r="C46" s="7">
        <v>90000</v>
      </c>
      <c r="D46" s="7">
        <v>0</v>
      </c>
      <c r="E46" s="5"/>
      <c r="F46" s="5"/>
      <c r="G46" s="5"/>
      <c r="H46" s="5"/>
      <c r="I46" s="5"/>
      <c r="J46" s="7">
        <v>0</v>
      </c>
      <c r="K46" s="5"/>
      <c r="L46" s="5"/>
      <c r="M46" s="7">
        <f t="shared" si="3"/>
        <v>90000</v>
      </c>
      <c r="N46" s="14" t="s">
        <v>543</v>
      </c>
    </row>
    <row r="47" spans="1:14" ht="51" customHeight="1">
      <c r="A47" s="3" t="s">
        <v>159</v>
      </c>
      <c r="B47" s="6" t="s">
        <v>381</v>
      </c>
      <c r="C47" s="7">
        <v>690000</v>
      </c>
      <c r="D47" s="7">
        <v>0</v>
      </c>
      <c r="E47" s="5"/>
      <c r="F47" s="5"/>
      <c r="G47" s="5"/>
      <c r="H47" s="5"/>
      <c r="I47" s="5"/>
      <c r="J47" s="7">
        <v>430000</v>
      </c>
      <c r="K47" s="5"/>
      <c r="L47" s="5"/>
      <c r="M47" s="7">
        <f t="shared" si="3"/>
        <v>1120000</v>
      </c>
      <c r="N47" s="14" t="s">
        <v>581</v>
      </c>
    </row>
    <row r="48" spans="1:14" ht="78.75" customHeight="1">
      <c r="A48" s="3" t="s">
        <v>159</v>
      </c>
      <c r="B48" s="6" t="s">
        <v>383</v>
      </c>
      <c r="C48" s="7">
        <v>16000</v>
      </c>
      <c r="D48" s="7">
        <v>0</v>
      </c>
      <c r="E48" s="5"/>
      <c r="F48" s="5"/>
      <c r="G48" s="5"/>
      <c r="H48" s="5"/>
      <c r="I48" s="5"/>
      <c r="J48" s="7">
        <v>0</v>
      </c>
      <c r="K48" s="5"/>
      <c r="L48" s="5"/>
      <c r="M48" s="7">
        <f t="shared" si="3"/>
        <v>16000</v>
      </c>
      <c r="N48" s="15" t="s">
        <v>582</v>
      </c>
    </row>
    <row r="49" spans="1:14" ht="30" customHeight="1">
      <c r="A49" s="3" t="s">
        <v>159</v>
      </c>
      <c r="B49" s="6" t="s">
        <v>386</v>
      </c>
      <c r="C49" s="7">
        <v>70000</v>
      </c>
      <c r="D49" s="7">
        <v>0</v>
      </c>
      <c r="E49" s="5"/>
      <c r="F49" s="5"/>
      <c r="G49" s="5"/>
      <c r="H49" s="5"/>
      <c r="I49" s="5"/>
      <c r="J49" s="7">
        <v>0</v>
      </c>
      <c r="K49" s="5"/>
      <c r="L49" s="5"/>
      <c r="M49" s="7">
        <f t="shared" si="3"/>
        <v>70000</v>
      </c>
      <c r="N49" s="14" t="s">
        <v>583</v>
      </c>
    </row>
    <row r="50" spans="1:14" ht="38.25" customHeight="1">
      <c r="A50" s="3" t="s">
        <v>159</v>
      </c>
      <c r="B50" s="6" t="s">
        <v>387</v>
      </c>
      <c r="C50" s="7">
        <v>1900000</v>
      </c>
      <c r="D50" s="7">
        <v>0</v>
      </c>
      <c r="E50" s="5"/>
      <c r="F50" s="5"/>
      <c r="G50" s="5"/>
      <c r="H50" s="5"/>
      <c r="I50" s="5"/>
      <c r="J50" s="7">
        <v>0</v>
      </c>
      <c r="K50" s="5"/>
      <c r="L50" s="5"/>
      <c r="M50" s="7">
        <f t="shared" si="3"/>
        <v>1900000</v>
      </c>
      <c r="N50" s="14" t="s">
        <v>584</v>
      </c>
    </row>
    <row r="51" spans="1:14" ht="67.5" customHeight="1">
      <c r="A51" s="3" t="s">
        <v>159</v>
      </c>
      <c r="B51" s="6" t="s">
        <v>388</v>
      </c>
      <c r="C51" s="7">
        <v>540000</v>
      </c>
      <c r="D51" s="7">
        <v>0</v>
      </c>
      <c r="E51" s="5"/>
      <c r="F51" s="5"/>
      <c r="G51" s="5"/>
      <c r="H51" s="5"/>
      <c r="I51" s="5"/>
      <c r="J51" s="7">
        <v>0</v>
      </c>
      <c r="K51" s="5"/>
      <c r="L51" s="5"/>
      <c r="M51" s="7">
        <f t="shared" si="3"/>
        <v>540000</v>
      </c>
      <c r="N51" s="14" t="s">
        <v>585</v>
      </c>
    </row>
    <row r="52" spans="1:14" ht="51" customHeight="1">
      <c r="A52" s="3" t="s">
        <v>159</v>
      </c>
      <c r="B52" s="6" t="s">
        <v>389</v>
      </c>
      <c r="C52" s="7">
        <v>300000</v>
      </c>
      <c r="D52" s="7">
        <v>0</v>
      </c>
      <c r="E52" s="5"/>
      <c r="F52" s="5"/>
      <c r="G52" s="5"/>
      <c r="H52" s="5"/>
      <c r="I52" s="5"/>
      <c r="J52" s="7">
        <v>300000</v>
      </c>
      <c r="K52" s="5"/>
      <c r="L52" s="5"/>
      <c r="M52" s="7">
        <f t="shared" si="3"/>
        <v>600000</v>
      </c>
      <c r="N52" s="14" t="s">
        <v>586</v>
      </c>
    </row>
    <row r="53" spans="1:14" ht="105.75" customHeight="1">
      <c r="A53" s="3" t="s">
        <v>159</v>
      </c>
      <c r="B53" s="6" t="s">
        <v>390</v>
      </c>
      <c r="C53" s="7">
        <v>965000</v>
      </c>
      <c r="D53" s="7">
        <v>0</v>
      </c>
      <c r="E53" s="5"/>
      <c r="F53" s="5"/>
      <c r="G53" s="5"/>
      <c r="H53" s="5"/>
      <c r="I53" s="5"/>
      <c r="J53" s="7">
        <v>235000</v>
      </c>
      <c r="K53" s="5"/>
      <c r="L53" s="5"/>
      <c r="M53" s="7">
        <f t="shared" si="3"/>
        <v>1200000</v>
      </c>
      <c r="N53" s="15" t="s">
        <v>587</v>
      </c>
    </row>
    <row r="54" spans="1:14" ht="51.95" customHeight="1">
      <c r="A54" s="3" t="s">
        <v>159</v>
      </c>
      <c r="B54" s="6" t="s">
        <v>588</v>
      </c>
      <c r="C54" s="7">
        <v>50000</v>
      </c>
      <c r="D54" s="7"/>
      <c r="E54" s="5"/>
      <c r="F54" s="5"/>
      <c r="G54" s="5"/>
      <c r="H54" s="5"/>
      <c r="I54" s="5"/>
      <c r="J54" s="7"/>
      <c r="K54" s="5"/>
      <c r="L54" s="5"/>
      <c r="M54" s="7">
        <f t="shared" si="3"/>
        <v>50000</v>
      </c>
      <c r="N54" s="16" t="s">
        <v>589</v>
      </c>
    </row>
    <row r="55" spans="1:14" ht="48" customHeight="1">
      <c r="A55" s="3" t="s">
        <v>159</v>
      </c>
      <c r="B55" s="8" t="s">
        <v>590</v>
      </c>
      <c r="C55" s="7"/>
      <c r="D55" s="7">
        <v>17040000</v>
      </c>
      <c r="E55" s="5"/>
      <c r="F55" s="5"/>
      <c r="G55" s="5"/>
      <c r="H55" s="5"/>
      <c r="I55" s="5"/>
      <c r="J55" s="7">
        <v>0</v>
      </c>
      <c r="K55" s="5"/>
      <c r="L55" s="5"/>
      <c r="M55" s="7">
        <f t="shared" si="3"/>
        <v>17040000</v>
      </c>
      <c r="N55" s="14" t="s">
        <v>591</v>
      </c>
    </row>
    <row r="56" spans="1:14" ht="49.5" customHeight="1">
      <c r="A56" s="3" t="s">
        <v>159</v>
      </c>
      <c r="B56" s="6" t="s">
        <v>391</v>
      </c>
      <c r="C56" s="7">
        <v>50000</v>
      </c>
      <c r="D56" s="7">
        <v>0</v>
      </c>
      <c r="E56" s="5"/>
      <c r="F56" s="5"/>
      <c r="G56" s="5"/>
      <c r="H56" s="5"/>
      <c r="I56" s="5"/>
      <c r="J56" s="7"/>
      <c r="K56" s="5"/>
      <c r="L56" s="5"/>
      <c r="M56" s="7">
        <f t="shared" si="3"/>
        <v>50000</v>
      </c>
      <c r="N56" s="14" t="s">
        <v>592</v>
      </c>
    </row>
    <row r="57" spans="1:14" ht="57" customHeight="1">
      <c r="A57" s="3" t="s">
        <v>159</v>
      </c>
      <c r="B57" s="6" t="s">
        <v>394</v>
      </c>
      <c r="C57" s="7">
        <v>268000</v>
      </c>
      <c r="D57" s="7"/>
      <c r="E57" s="5"/>
      <c r="F57" s="5"/>
      <c r="G57" s="5"/>
      <c r="H57" s="5"/>
      <c r="I57" s="5"/>
      <c r="J57" s="7">
        <v>300000</v>
      </c>
      <c r="K57" s="5"/>
      <c r="L57" s="5"/>
      <c r="M57" s="7">
        <f t="shared" si="3"/>
        <v>568000</v>
      </c>
      <c r="N57" s="15" t="s">
        <v>593</v>
      </c>
    </row>
    <row r="58" spans="1:14" ht="57" customHeight="1">
      <c r="A58" s="3"/>
      <c r="B58" s="8" t="s">
        <v>594</v>
      </c>
      <c r="C58" s="7">
        <v>3600000</v>
      </c>
      <c r="D58" s="7">
        <v>2090000</v>
      </c>
      <c r="E58" s="5"/>
      <c r="F58" s="5"/>
      <c r="G58" s="5"/>
      <c r="H58" s="5"/>
      <c r="I58" s="5"/>
      <c r="J58" s="7">
        <v>6210000</v>
      </c>
      <c r="K58" s="5"/>
      <c r="L58" s="5"/>
      <c r="M58" s="7">
        <f t="shared" si="3"/>
        <v>11900000</v>
      </c>
      <c r="N58" s="15" t="s">
        <v>595</v>
      </c>
    </row>
    <row r="59" spans="1:14" ht="69" customHeight="1">
      <c r="A59" s="3" t="s">
        <v>159</v>
      </c>
      <c r="B59" s="6" t="s">
        <v>596</v>
      </c>
      <c r="C59" s="7">
        <v>970000</v>
      </c>
      <c r="D59" s="7"/>
      <c r="E59" s="5"/>
      <c r="F59" s="5"/>
      <c r="G59" s="5"/>
      <c r="H59" s="5"/>
      <c r="I59" s="5"/>
      <c r="J59" s="7">
        <v>1300000</v>
      </c>
      <c r="K59" s="5"/>
      <c r="L59" s="5"/>
      <c r="M59" s="7">
        <f t="shared" ref="M59:M68" si="4">C59+D59+E59+F59+G59+H59+I59+J59</f>
        <v>2270000</v>
      </c>
      <c r="N59" s="15" t="s">
        <v>597</v>
      </c>
    </row>
    <row r="60" spans="1:14" ht="34.5" customHeight="1">
      <c r="A60" s="3" t="s">
        <v>159</v>
      </c>
      <c r="B60" s="6" t="s">
        <v>598</v>
      </c>
      <c r="C60" s="7">
        <v>200000</v>
      </c>
      <c r="D60" s="7">
        <v>0</v>
      </c>
      <c r="E60" s="5"/>
      <c r="F60" s="5"/>
      <c r="G60" s="5"/>
      <c r="H60" s="5"/>
      <c r="I60" s="5"/>
      <c r="J60" s="7">
        <v>54000</v>
      </c>
      <c r="K60" s="5"/>
      <c r="L60" s="5"/>
      <c r="M60" s="7">
        <f t="shared" si="4"/>
        <v>254000</v>
      </c>
      <c r="N60" s="14" t="s">
        <v>599</v>
      </c>
    </row>
    <row r="61" spans="1:14" ht="27.75" customHeight="1">
      <c r="A61" s="3" t="s">
        <v>159</v>
      </c>
      <c r="B61" s="6" t="s">
        <v>600</v>
      </c>
      <c r="C61" s="7">
        <v>450000</v>
      </c>
      <c r="D61" s="7">
        <v>0</v>
      </c>
      <c r="E61" s="5"/>
      <c r="F61" s="5"/>
      <c r="G61" s="5"/>
      <c r="H61" s="5"/>
      <c r="I61" s="5"/>
      <c r="J61" s="7">
        <v>0</v>
      </c>
      <c r="K61" s="5"/>
      <c r="L61" s="5"/>
      <c r="M61" s="7">
        <f t="shared" si="4"/>
        <v>450000</v>
      </c>
      <c r="N61" s="14" t="s">
        <v>601</v>
      </c>
    </row>
    <row r="62" spans="1:14" ht="81" customHeight="1">
      <c r="A62" s="3" t="s">
        <v>159</v>
      </c>
      <c r="B62" s="6" t="s">
        <v>398</v>
      </c>
      <c r="C62" s="7">
        <v>600000</v>
      </c>
      <c r="D62" s="7">
        <v>0</v>
      </c>
      <c r="E62" s="5"/>
      <c r="F62" s="5"/>
      <c r="G62" s="5"/>
      <c r="H62" s="5"/>
      <c r="I62" s="5"/>
      <c r="J62" s="7">
        <v>34000</v>
      </c>
      <c r="K62" s="5"/>
      <c r="L62" s="5"/>
      <c r="M62" s="7">
        <f t="shared" si="4"/>
        <v>634000</v>
      </c>
      <c r="N62" s="15" t="s">
        <v>602</v>
      </c>
    </row>
    <row r="63" spans="1:14" ht="57" customHeight="1">
      <c r="A63" s="3" t="s">
        <v>159</v>
      </c>
      <c r="B63" s="9" t="s">
        <v>400</v>
      </c>
      <c r="C63" s="7">
        <v>0</v>
      </c>
      <c r="D63" s="7">
        <v>0</v>
      </c>
      <c r="E63" s="7">
        <v>0</v>
      </c>
      <c r="F63" s="5"/>
      <c r="G63" s="5"/>
      <c r="H63" s="5"/>
      <c r="I63" s="5"/>
      <c r="J63" s="7">
        <v>650000</v>
      </c>
      <c r="K63" s="5"/>
      <c r="L63" s="5"/>
      <c r="M63" s="7">
        <f t="shared" si="4"/>
        <v>650000</v>
      </c>
      <c r="N63" s="14" t="s">
        <v>603</v>
      </c>
    </row>
    <row r="64" spans="1:14" ht="27.75" customHeight="1">
      <c r="A64" s="3" t="s">
        <v>159</v>
      </c>
      <c r="B64" s="9" t="s">
        <v>401</v>
      </c>
      <c r="C64" s="7">
        <v>0</v>
      </c>
      <c r="D64" s="7">
        <v>4000000</v>
      </c>
      <c r="E64" s="7">
        <v>0</v>
      </c>
      <c r="F64" s="5"/>
      <c r="G64" s="5"/>
      <c r="H64" s="5"/>
      <c r="I64" s="5"/>
      <c r="J64" s="7">
        <v>0</v>
      </c>
      <c r="K64" s="5"/>
      <c r="L64" s="5"/>
      <c r="M64" s="7">
        <f t="shared" si="4"/>
        <v>4000000</v>
      </c>
      <c r="N64" s="14" t="s">
        <v>604</v>
      </c>
    </row>
    <row r="65" spans="1:14" ht="33" customHeight="1">
      <c r="A65" s="3" t="s">
        <v>159</v>
      </c>
      <c r="B65" s="9" t="s">
        <v>402</v>
      </c>
      <c r="C65" s="7">
        <v>0</v>
      </c>
      <c r="D65" s="7"/>
      <c r="E65" s="7">
        <v>0</v>
      </c>
      <c r="F65" s="5"/>
      <c r="G65" s="5"/>
      <c r="H65" s="5"/>
      <c r="I65" s="5"/>
      <c r="J65" s="7">
        <v>500000</v>
      </c>
      <c r="K65" s="5"/>
      <c r="L65" s="5"/>
      <c r="M65" s="7">
        <f t="shared" si="4"/>
        <v>500000</v>
      </c>
      <c r="N65" s="14" t="s">
        <v>605</v>
      </c>
    </row>
    <row r="66" spans="1:14" ht="29.25" customHeight="1">
      <c r="A66" s="3" t="s">
        <v>159</v>
      </c>
      <c r="B66" s="9" t="s">
        <v>403</v>
      </c>
      <c r="C66" s="7"/>
      <c r="D66" s="7">
        <v>0</v>
      </c>
      <c r="E66" s="7"/>
      <c r="F66" s="5"/>
      <c r="G66" s="5"/>
      <c r="H66" s="5"/>
      <c r="I66" s="5"/>
      <c r="J66" s="7">
        <v>200000</v>
      </c>
      <c r="K66" s="5"/>
      <c r="L66" s="5"/>
      <c r="M66" s="7">
        <f>C66+D66+E66+F66+G66+H66+I66+J66</f>
        <v>200000</v>
      </c>
      <c r="N66" s="14" t="s">
        <v>606</v>
      </c>
    </row>
    <row r="67" spans="1:14" ht="31.5" customHeight="1">
      <c r="A67" s="3" t="s">
        <v>159</v>
      </c>
      <c r="B67" s="9" t="s">
        <v>404</v>
      </c>
      <c r="C67" s="7">
        <v>0</v>
      </c>
      <c r="D67" s="7">
        <v>6310000</v>
      </c>
      <c r="E67" s="7">
        <v>0</v>
      </c>
      <c r="F67" s="5"/>
      <c r="G67" s="5"/>
      <c r="H67" s="5"/>
      <c r="I67" s="5"/>
      <c r="J67" s="7">
        <v>0</v>
      </c>
      <c r="K67" s="5">
        <v>6190000</v>
      </c>
      <c r="L67" s="5"/>
      <c r="M67" s="7">
        <f>C67+D67+E67+F67+G67+H67+I67+J67+K67</f>
        <v>12500000</v>
      </c>
      <c r="N67" s="14" t="s">
        <v>607</v>
      </c>
    </row>
    <row r="68" spans="1:14" ht="63" customHeight="1">
      <c r="A68" s="3" t="s">
        <v>159</v>
      </c>
      <c r="B68" s="9" t="s">
        <v>405</v>
      </c>
      <c r="C68" s="7">
        <v>0</v>
      </c>
      <c r="D68" s="7"/>
      <c r="E68" s="7">
        <v>0</v>
      </c>
      <c r="F68" s="5"/>
      <c r="G68" s="5"/>
      <c r="H68" s="5"/>
      <c r="I68" s="5"/>
      <c r="J68" s="7">
        <v>3000000</v>
      </c>
      <c r="K68" s="5"/>
      <c r="L68" s="5"/>
      <c r="M68" s="7">
        <f t="shared" si="4"/>
        <v>3000000</v>
      </c>
      <c r="N68" s="14" t="s">
        <v>608</v>
      </c>
    </row>
    <row r="69" spans="1:1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</sheetData>
  <mergeCells count="11">
    <mergeCell ref="M4:M5"/>
    <mergeCell ref="N4:N5"/>
    <mergeCell ref="A1:N2"/>
    <mergeCell ref="C4:G4"/>
    <mergeCell ref="A4:A5"/>
    <mergeCell ref="B4:B5"/>
    <mergeCell ref="H4:H5"/>
    <mergeCell ref="I4:I5"/>
    <mergeCell ref="J4:J5"/>
    <mergeCell ref="K4:K5"/>
    <mergeCell ref="L4:L5"/>
  </mergeCells>
  <phoneticPr fontId="3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2"/>
    </sheetView>
  </sheetViews>
  <sheetFormatPr defaultColWidth="9" defaultRowHeight="13.5"/>
  <cols>
    <col min="1" max="1" width="17.75" customWidth="1"/>
    <col min="2" max="2" width="22" customWidth="1"/>
    <col min="3" max="4" width="23.75" customWidth="1"/>
  </cols>
  <sheetData>
    <row r="1" spans="1:4">
      <c r="A1" s="98" t="s">
        <v>610</v>
      </c>
      <c r="B1" s="98"/>
      <c r="C1" s="98"/>
      <c r="D1" s="98"/>
    </row>
    <row r="2" spans="1:4" ht="18.75" customHeight="1">
      <c r="A2" s="98"/>
      <c r="B2" s="98"/>
      <c r="C2" s="98"/>
      <c r="D2" s="98"/>
    </row>
    <row r="3" spans="1:4" ht="20.25" customHeight="1">
      <c r="A3" s="97" t="s">
        <v>0</v>
      </c>
      <c r="B3" s="97"/>
      <c r="C3" s="82"/>
      <c r="D3" s="83" t="s">
        <v>1</v>
      </c>
    </row>
    <row r="4" spans="1:4" ht="27.95" customHeight="1">
      <c r="A4" s="95" t="s">
        <v>2</v>
      </c>
      <c r="B4" s="95"/>
      <c r="C4" s="95" t="s">
        <v>3</v>
      </c>
      <c r="D4" s="95"/>
    </row>
    <row r="5" spans="1:4" ht="27.95" customHeight="1">
      <c r="A5" s="84" t="s">
        <v>4</v>
      </c>
      <c r="B5" s="84" t="s">
        <v>5</v>
      </c>
      <c r="C5" s="84" t="s">
        <v>4</v>
      </c>
      <c r="D5" s="84" t="s">
        <v>5</v>
      </c>
    </row>
    <row r="6" spans="1:4" ht="27.95" customHeight="1">
      <c r="A6" s="85" t="s">
        <v>6</v>
      </c>
      <c r="B6" s="86">
        <v>42104689.240000002</v>
      </c>
      <c r="C6" s="85" t="s">
        <v>7</v>
      </c>
      <c r="D6" s="87">
        <f>SUM(D7:D9)</f>
        <v>16468789.24</v>
      </c>
    </row>
    <row r="7" spans="1:4" ht="27.95" customHeight="1">
      <c r="A7" s="85" t="s">
        <v>12</v>
      </c>
      <c r="B7" s="86">
        <v>36630000</v>
      </c>
      <c r="C7" s="85" t="s">
        <v>9</v>
      </c>
      <c r="D7" s="87">
        <v>14003339.24</v>
      </c>
    </row>
    <row r="8" spans="1:4" ht="27.95" customHeight="1">
      <c r="A8" s="85"/>
      <c r="B8" s="86"/>
      <c r="C8" s="85" t="s">
        <v>11</v>
      </c>
      <c r="D8" s="87">
        <v>2076580</v>
      </c>
    </row>
    <row r="9" spans="1:4" ht="27.95" customHeight="1">
      <c r="A9" s="85"/>
      <c r="B9" s="86"/>
      <c r="C9" s="85" t="s">
        <v>13</v>
      </c>
      <c r="D9" s="87">
        <v>388870</v>
      </c>
    </row>
    <row r="10" spans="1:4" ht="27.95" customHeight="1">
      <c r="A10" s="85"/>
      <c r="B10" s="86"/>
      <c r="C10" s="85" t="s">
        <v>15</v>
      </c>
      <c r="D10" s="87">
        <f>SUM(D11:D16)</f>
        <v>62265900</v>
      </c>
    </row>
    <row r="11" spans="1:4" ht="27.95" customHeight="1">
      <c r="A11" s="85"/>
      <c r="B11" s="86"/>
      <c r="C11" s="85" t="s">
        <v>17</v>
      </c>
      <c r="D11" s="87">
        <v>12984900</v>
      </c>
    </row>
    <row r="12" spans="1:4" ht="27.95" customHeight="1">
      <c r="A12" s="85"/>
      <c r="B12" s="86"/>
      <c r="C12" s="85" t="s">
        <v>19</v>
      </c>
      <c r="D12" s="87">
        <v>32781000</v>
      </c>
    </row>
    <row r="13" spans="1:4" ht="27.95" customHeight="1">
      <c r="A13" s="85"/>
      <c r="B13" s="86"/>
      <c r="C13" s="85" t="s">
        <v>20</v>
      </c>
      <c r="D13" s="87">
        <v>16500000</v>
      </c>
    </row>
    <row r="14" spans="1:4" ht="27.95" customHeight="1">
      <c r="A14" s="85"/>
      <c r="B14" s="86"/>
      <c r="C14" s="85" t="s">
        <v>22</v>
      </c>
      <c r="D14" s="87"/>
    </row>
    <row r="15" spans="1:4" ht="27.95" customHeight="1">
      <c r="A15" s="85"/>
      <c r="B15" s="86"/>
      <c r="C15" s="85" t="s">
        <v>23</v>
      </c>
      <c r="D15" s="87"/>
    </row>
    <row r="16" spans="1:4" ht="27.95" customHeight="1">
      <c r="A16" s="85"/>
      <c r="B16" s="86"/>
      <c r="C16" s="85" t="s">
        <v>24</v>
      </c>
      <c r="D16" s="87"/>
    </row>
    <row r="17" spans="1:4" ht="27.95" customHeight="1">
      <c r="A17" s="88" t="s">
        <v>31</v>
      </c>
      <c r="B17" s="86">
        <f>SUM(B6:B16)</f>
        <v>78734689.239999995</v>
      </c>
      <c r="C17" s="88" t="s">
        <v>32</v>
      </c>
      <c r="D17" s="87">
        <f>D10+D6</f>
        <v>78734689.239999995</v>
      </c>
    </row>
  </sheetData>
  <mergeCells count="4">
    <mergeCell ref="A3:B3"/>
    <mergeCell ref="A4:B4"/>
    <mergeCell ref="C4:D4"/>
    <mergeCell ref="A1:D2"/>
  </mergeCells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9"/>
  <sheetViews>
    <sheetView workbookViewId="0">
      <selection sqref="A1:D2"/>
    </sheetView>
  </sheetViews>
  <sheetFormatPr defaultColWidth="9" defaultRowHeight="13.5"/>
  <cols>
    <col min="1" max="1" width="45.125" customWidth="1"/>
    <col min="2" max="2" width="12.625" customWidth="1"/>
    <col min="3" max="3" width="11" customWidth="1"/>
    <col min="4" max="4" width="11.5" customWidth="1"/>
  </cols>
  <sheetData>
    <row r="1" spans="1:4">
      <c r="A1" s="99" t="s">
        <v>611</v>
      </c>
      <c r="B1" s="99"/>
      <c r="C1" s="99"/>
      <c r="D1" s="99"/>
    </row>
    <row r="2" spans="1:4">
      <c r="A2" s="99"/>
      <c r="B2" s="99"/>
      <c r="C2" s="99"/>
      <c r="D2" s="99"/>
    </row>
    <row r="3" spans="1:4" ht="15">
      <c r="A3" s="70"/>
      <c r="B3" s="71"/>
      <c r="C3" s="72"/>
      <c r="D3" s="73" t="s">
        <v>1</v>
      </c>
    </row>
    <row r="4" spans="1:4">
      <c r="A4" s="74" t="s">
        <v>33</v>
      </c>
      <c r="B4" s="75" t="s">
        <v>34</v>
      </c>
      <c r="C4" s="76" t="s">
        <v>7</v>
      </c>
      <c r="D4" s="76" t="s">
        <v>15</v>
      </c>
    </row>
    <row r="5" spans="1:4">
      <c r="A5" s="77" t="s">
        <v>35</v>
      </c>
      <c r="B5" s="78">
        <v>42104689.240000002</v>
      </c>
      <c r="C5" s="78">
        <v>16468789.24</v>
      </c>
      <c r="D5" s="78">
        <v>25635900</v>
      </c>
    </row>
    <row r="6" spans="1:4">
      <c r="A6" s="79" t="s">
        <v>36</v>
      </c>
      <c r="B6" s="78">
        <v>195000</v>
      </c>
      <c r="C6" s="78"/>
      <c r="D6" s="78">
        <v>195000</v>
      </c>
    </row>
    <row r="7" spans="1:4">
      <c r="A7" s="80" t="s">
        <v>37</v>
      </c>
      <c r="B7" s="78">
        <v>195000</v>
      </c>
      <c r="C7" s="78"/>
      <c r="D7" s="78">
        <v>195000</v>
      </c>
    </row>
    <row r="8" spans="1:4">
      <c r="A8" s="79" t="s">
        <v>38</v>
      </c>
      <c r="B8" s="78">
        <v>15758679</v>
      </c>
      <c r="C8" s="78">
        <v>15048679</v>
      </c>
      <c r="D8" s="78">
        <v>710000</v>
      </c>
    </row>
    <row r="9" spans="1:4">
      <c r="A9" s="80" t="s">
        <v>39</v>
      </c>
      <c r="B9" s="78">
        <v>6981248</v>
      </c>
      <c r="C9" s="78">
        <v>6981248</v>
      </c>
      <c r="D9" s="78"/>
    </row>
    <row r="10" spans="1:4">
      <c r="A10" s="80" t="s">
        <v>40</v>
      </c>
      <c r="B10" s="78">
        <v>660000</v>
      </c>
      <c r="C10" s="78"/>
      <c r="D10" s="78">
        <v>660000</v>
      </c>
    </row>
    <row r="11" spans="1:4">
      <c r="A11" s="80" t="s">
        <v>41</v>
      </c>
      <c r="B11" s="78">
        <v>8067431</v>
      </c>
      <c r="C11" s="78">
        <v>8067431</v>
      </c>
      <c r="D11" s="78"/>
    </row>
    <row r="12" spans="1:4">
      <c r="A12" s="80" t="s">
        <v>42</v>
      </c>
      <c r="B12" s="78">
        <v>50000</v>
      </c>
      <c r="C12" s="78"/>
      <c r="D12" s="78">
        <v>50000</v>
      </c>
    </row>
    <row r="13" spans="1:4">
      <c r="A13" s="79" t="s">
        <v>43</v>
      </c>
      <c r="B13" s="78">
        <v>18000</v>
      </c>
      <c r="C13" s="78"/>
      <c r="D13" s="78">
        <v>18000</v>
      </c>
    </row>
    <row r="14" spans="1:4">
      <c r="A14" s="80" t="s">
        <v>44</v>
      </c>
      <c r="B14" s="78">
        <v>18000</v>
      </c>
      <c r="C14" s="78"/>
      <c r="D14" s="78">
        <v>18000</v>
      </c>
    </row>
    <row r="15" spans="1:4">
      <c r="A15" s="79" t="s">
        <v>45</v>
      </c>
      <c r="B15" s="78">
        <v>100000</v>
      </c>
      <c r="C15" s="78"/>
      <c r="D15" s="78">
        <v>100000</v>
      </c>
    </row>
    <row r="16" spans="1:4">
      <c r="A16" s="80" t="s">
        <v>46</v>
      </c>
      <c r="B16" s="78">
        <v>100000</v>
      </c>
      <c r="C16" s="78"/>
      <c r="D16" s="78">
        <v>100000</v>
      </c>
    </row>
    <row r="17" spans="1:4">
      <c r="A17" s="79" t="s">
        <v>47</v>
      </c>
      <c r="B17" s="78">
        <v>340000</v>
      </c>
      <c r="C17" s="78"/>
      <c r="D17" s="78">
        <v>340000</v>
      </c>
    </row>
    <row r="18" spans="1:4">
      <c r="A18" s="80" t="s">
        <v>48</v>
      </c>
      <c r="B18" s="78">
        <v>340000</v>
      </c>
      <c r="C18" s="78"/>
      <c r="D18" s="78">
        <v>340000</v>
      </c>
    </row>
    <row r="19" spans="1:4">
      <c r="A19" s="79" t="s">
        <v>49</v>
      </c>
      <c r="B19" s="78">
        <v>1356000</v>
      </c>
      <c r="C19" s="78"/>
      <c r="D19" s="78">
        <v>1356000</v>
      </c>
    </row>
    <row r="20" spans="1:4">
      <c r="A20" s="80" t="s">
        <v>50</v>
      </c>
      <c r="B20" s="78">
        <v>1356000</v>
      </c>
      <c r="C20" s="78"/>
      <c r="D20" s="78">
        <v>1356000</v>
      </c>
    </row>
    <row r="21" spans="1:4">
      <c r="A21" s="79" t="s">
        <v>51</v>
      </c>
      <c r="B21" s="78">
        <v>727700</v>
      </c>
      <c r="C21" s="78"/>
      <c r="D21" s="78">
        <v>727700</v>
      </c>
    </row>
    <row r="22" spans="1:4">
      <c r="A22" s="80" t="s">
        <v>52</v>
      </c>
      <c r="B22" s="78">
        <v>727700</v>
      </c>
      <c r="C22" s="78"/>
      <c r="D22" s="78">
        <v>727700</v>
      </c>
    </row>
    <row r="23" spans="1:4">
      <c r="A23" s="79" t="s">
        <v>53</v>
      </c>
      <c r="B23" s="78">
        <v>265000</v>
      </c>
      <c r="C23" s="78"/>
      <c r="D23" s="78">
        <v>265000</v>
      </c>
    </row>
    <row r="24" spans="1:4">
      <c r="A24" s="80" t="s">
        <v>54</v>
      </c>
      <c r="B24" s="78">
        <v>265000</v>
      </c>
      <c r="C24" s="78"/>
      <c r="D24" s="78">
        <v>265000</v>
      </c>
    </row>
    <row r="25" spans="1:4">
      <c r="A25" s="79" t="s">
        <v>55</v>
      </c>
      <c r="B25" s="78">
        <v>1488000</v>
      </c>
      <c r="C25" s="78"/>
      <c r="D25" s="78">
        <v>1488000</v>
      </c>
    </row>
    <row r="26" spans="1:4">
      <c r="A26" s="80" t="s">
        <v>56</v>
      </c>
      <c r="B26" s="78">
        <v>1488000</v>
      </c>
      <c r="C26" s="78"/>
      <c r="D26" s="78">
        <v>1488000</v>
      </c>
    </row>
    <row r="27" spans="1:4">
      <c r="A27" s="79" t="s">
        <v>57</v>
      </c>
      <c r="B27" s="78">
        <v>50000</v>
      </c>
      <c r="C27" s="78"/>
      <c r="D27" s="78">
        <v>50000</v>
      </c>
    </row>
    <row r="28" spans="1:4">
      <c r="A28" s="80" t="s">
        <v>58</v>
      </c>
      <c r="B28" s="78">
        <v>50000</v>
      </c>
      <c r="C28" s="78"/>
      <c r="D28" s="78">
        <v>50000</v>
      </c>
    </row>
    <row r="29" spans="1:4">
      <c r="A29" s="79" t="s">
        <v>59</v>
      </c>
      <c r="B29" s="78">
        <v>22000</v>
      </c>
      <c r="C29" s="78"/>
      <c r="D29" s="78">
        <v>22000</v>
      </c>
    </row>
    <row r="30" spans="1:4">
      <c r="A30" s="80" t="s">
        <v>60</v>
      </c>
      <c r="B30" s="78">
        <v>22000</v>
      </c>
      <c r="C30" s="78"/>
      <c r="D30" s="78">
        <v>22000</v>
      </c>
    </row>
    <row r="31" spans="1:4">
      <c r="A31" s="79" t="s">
        <v>61</v>
      </c>
      <c r="B31" s="78">
        <v>335000</v>
      </c>
      <c r="C31" s="78"/>
      <c r="D31" s="78">
        <v>335000</v>
      </c>
    </row>
    <row r="32" spans="1:4">
      <c r="A32" s="80" t="s">
        <v>62</v>
      </c>
      <c r="B32" s="78">
        <v>335000</v>
      </c>
      <c r="C32" s="78"/>
      <c r="D32" s="78">
        <v>335000</v>
      </c>
    </row>
    <row r="33" spans="1:4">
      <c r="A33" s="79" t="s">
        <v>63</v>
      </c>
      <c r="B33" s="78">
        <v>1420110.24</v>
      </c>
      <c r="C33" s="78">
        <v>1420110.24</v>
      </c>
      <c r="D33" s="78"/>
    </row>
    <row r="34" spans="1:4">
      <c r="A34" s="80" t="s">
        <v>64</v>
      </c>
      <c r="B34" s="78">
        <v>946740.16</v>
      </c>
      <c r="C34" s="78">
        <v>946740.16</v>
      </c>
      <c r="D34" s="78"/>
    </row>
    <row r="35" spans="1:4">
      <c r="A35" s="80" t="s">
        <v>65</v>
      </c>
      <c r="B35" s="78">
        <v>473370.08</v>
      </c>
      <c r="C35" s="78">
        <v>473370.08</v>
      </c>
      <c r="D35" s="78"/>
    </row>
    <row r="36" spans="1:4">
      <c r="A36" s="79" t="s">
        <v>66</v>
      </c>
      <c r="B36" s="78">
        <v>240200</v>
      </c>
      <c r="C36" s="78"/>
      <c r="D36" s="78">
        <v>240200</v>
      </c>
    </row>
    <row r="37" spans="1:4">
      <c r="A37" s="80" t="s">
        <v>67</v>
      </c>
      <c r="B37" s="78">
        <v>240200</v>
      </c>
      <c r="C37" s="78"/>
      <c r="D37" s="78">
        <v>240200</v>
      </c>
    </row>
    <row r="38" spans="1:4">
      <c r="A38" s="79" t="s">
        <v>68</v>
      </c>
      <c r="B38" s="78">
        <v>260000</v>
      </c>
      <c r="C38" s="78"/>
      <c r="D38" s="78">
        <v>260000</v>
      </c>
    </row>
    <row r="39" spans="1:4">
      <c r="A39" s="80" t="s">
        <v>69</v>
      </c>
      <c r="B39" s="78">
        <v>260000</v>
      </c>
      <c r="C39" s="78"/>
      <c r="D39" s="78">
        <v>260000</v>
      </c>
    </row>
    <row r="40" spans="1:4">
      <c r="A40" s="79" t="s">
        <v>70</v>
      </c>
      <c r="B40" s="78">
        <v>3093000</v>
      </c>
      <c r="C40" s="78"/>
      <c r="D40" s="78">
        <v>3093000</v>
      </c>
    </row>
    <row r="41" spans="1:4">
      <c r="A41" s="80" t="s">
        <v>71</v>
      </c>
      <c r="B41" s="78">
        <v>3093000</v>
      </c>
      <c r="C41" s="78"/>
      <c r="D41" s="78">
        <v>3093000</v>
      </c>
    </row>
    <row r="42" spans="1:4">
      <c r="A42" s="79" t="s">
        <v>72</v>
      </c>
      <c r="B42" s="78">
        <v>50000</v>
      </c>
      <c r="C42" s="78"/>
      <c r="D42" s="78">
        <v>50000</v>
      </c>
    </row>
    <row r="43" spans="1:4">
      <c r="A43" s="80" t="s">
        <v>73</v>
      </c>
      <c r="B43" s="78">
        <v>50000</v>
      </c>
      <c r="C43" s="78"/>
      <c r="D43" s="78">
        <v>50000</v>
      </c>
    </row>
    <row r="44" spans="1:4">
      <c r="A44" s="79" t="s">
        <v>74</v>
      </c>
      <c r="B44" s="78">
        <v>2155000</v>
      </c>
      <c r="C44" s="78"/>
      <c r="D44" s="78">
        <v>2155000</v>
      </c>
    </row>
    <row r="45" spans="1:4">
      <c r="A45" s="80" t="s">
        <v>75</v>
      </c>
      <c r="B45" s="78">
        <v>2155000</v>
      </c>
      <c r="C45" s="78"/>
      <c r="D45" s="78">
        <v>2155000</v>
      </c>
    </row>
    <row r="46" spans="1:4">
      <c r="A46" s="79" t="s">
        <v>76</v>
      </c>
      <c r="B46" s="78">
        <v>958000</v>
      </c>
      <c r="C46" s="78"/>
      <c r="D46" s="78">
        <v>958000</v>
      </c>
    </row>
    <row r="47" spans="1:4">
      <c r="A47" s="80" t="s">
        <v>77</v>
      </c>
      <c r="B47" s="78">
        <v>958000</v>
      </c>
      <c r="C47" s="78"/>
      <c r="D47" s="78">
        <v>958000</v>
      </c>
    </row>
    <row r="48" spans="1:4">
      <c r="A48" s="79" t="s">
        <v>78</v>
      </c>
      <c r="B48" s="78">
        <v>3600000</v>
      </c>
      <c r="C48" s="78"/>
      <c r="D48" s="78">
        <v>3600000</v>
      </c>
    </row>
    <row r="49" spans="1:4">
      <c r="A49" s="80" t="s">
        <v>79</v>
      </c>
      <c r="B49" s="78">
        <v>3600000</v>
      </c>
      <c r="C49" s="78"/>
      <c r="D49" s="78">
        <v>3600000</v>
      </c>
    </row>
    <row r="50" spans="1:4">
      <c r="A50" s="79" t="s">
        <v>80</v>
      </c>
      <c r="B50" s="78">
        <v>6885000</v>
      </c>
      <c r="C50" s="78"/>
      <c r="D50" s="78">
        <v>6885000</v>
      </c>
    </row>
    <row r="51" spans="1:4">
      <c r="A51" s="80" t="s">
        <v>81</v>
      </c>
      <c r="B51" s="78">
        <v>6885000</v>
      </c>
      <c r="C51" s="78"/>
      <c r="D51" s="78">
        <v>6885000</v>
      </c>
    </row>
    <row r="52" spans="1:4">
      <c r="A52" s="79" t="s">
        <v>82</v>
      </c>
      <c r="B52" s="78">
        <v>122000</v>
      </c>
      <c r="C52" s="78"/>
      <c r="D52" s="78">
        <v>122000</v>
      </c>
    </row>
    <row r="53" spans="1:4">
      <c r="A53" s="80" t="s">
        <v>83</v>
      </c>
      <c r="B53" s="78">
        <v>122000</v>
      </c>
      <c r="C53" s="78"/>
      <c r="D53" s="78">
        <v>122000</v>
      </c>
    </row>
    <row r="54" spans="1:4">
      <c r="A54" s="79" t="s">
        <v>84</v>
      </c>
      <c r="B54" s="78">
        <v>1016000</v>
      </c>
      <c r="C54" s="78"/>
      <c r="D54" s="78">
        <v>1016000</v>
      </c>
    </row>
    <row r="55" spans="1:4">
      <c r="A55" s="80" t="s">
        <v>85</v>
      </c>
      <c r="B55" s="78">
        <v>1016000</v>
      </c>
      <c r="C55" s="78"/>
      <c r="D55" s="78">
        <v>1016000</v>
      </c>
    </row>
    <row r="56" spans="1:4">
      <c r="A56" s="79" t="s">
        <v>86</v>
      </c>
      <c r="B56" s="78">
        <v>60000</v>
      </c>
      <c r="C56" s="78"/>
      <c r="D56" s="78">
        <v>60000</v>
      </c>
    </row>
    <row r="57" spans="1:4">
      <c r="A57" s="80" t="s">
        <v>87</v>
      </c>
      <c r="B57" s="78">
        <v>60000</v>
      </c>
      <c r="C57" s="78"/>
      <c r="D57" s="78">
        <v>60000</v>
      </c>
    </row>
    <row r="58" spans="1:4">
      <c r="A58" s="79" t="s">
        <v>88</v>
      </c>
      <c r="B58" s="78">
        <v>1590000</v>
      </c>
      <c r="C58" s="78"/>
      <c r="D58" s="78">
        <v>1590000</v>
      </c>
    </row>
    <row r="59" spans="1:4">
      <c r="A59" s="80" t="s">
        <v>89</v>
      </c>
      <c r="B59" s="78">
        <v>1590000</v>
      </c>
      <c r="C59" s="78"/>
      <c r="D59" s="78">
        <v>1590000</v>
      </c>
    </row>
  </sheetData>
  <mergeCells count="1">
    <mergeCell ref="A1:D2"/>
  </mergeCells>
  <phoneticPr fontId="3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2"/>
    </sheetView>
  </sheetViews>
  <sheetFormatPr defaultColWidth="9" defaultRowHeight="13.5"/>
  <cols>
    <col min="1" max="1" width="50.375" customWidth="1"/>
    <col min="2" max="2" width="12.375" customWidth="1"/>
    <col min="3" max="3" width="13.25" customWidth="1"/>
    <col min="4" max="4" width="12.375" customWidth="1"/>
  </cols>
  <sheetData>
    <row r="1" spans="1:4">
      <c r="A1" s="99" t="s">
        <v>612</v>
      </c>
      <c r="B1" s="99"/>
      <c r="C1" s="99"/>
      <c r="D1" s="99"/>
    </row>
    <row r="2" spans="1:4">
      <c r="A2" s="99"/>
      <c r="B2" s="99"/>
      <c r="C2" s="99"/>
      <c r="D2" s="99"/>
    </row>
    <row r="3" spans="1:4" ht="15">
      <c r="A3" s="70"/>
      <c r="B3" s="71"/>
      <c r="C3" s="72"/>
      <c r="D3" s="73" t="s">
        <v>1</v>
      </c>
    </row>
    <row r="4" spans="1:4">
      <c r="A4" s="74" t="s">
        <v>33</v>
      </c>
      <c r="B4" s="75" t="s">
        <v>34</v>
      </c>
      <c r="C4" s="76" t="s">
        <v>7</v>
      </c>
      <c r="D4" s="76" t="s">
        <v>15</v>
      </c>
    </row>
    <row r="5" spans="1:4">
      <c r="A5" s="77" t="s">
        <v>35</v>
      </c>
      <c r="B5" s="78">
        <v>36630000</v>
      </c>
      <c r="C5" s="78"/>
      <c r="D5" s="78">
        <v>36630000</v>
      </c>
    </row>
    <row r="6" spans="1:4">
      <c r="A6" s="79" t="s">
        <v>90</v>
      </c>
      <c r="B6" s="78">
        <v>36630000</v>
      </c>
      <c r="C6" s="78"/>
      <c r="D6" s="78">
        <v>36630000</v>
      </c>
    </row>
    <row r="7" spans="1:4">
      <c r="A7" s="80" t="s">
        <v>91</v>
      </c>
      <c r="B7" s="78">
        <v>36630000</v>
      </c>
      <c r="C7" s="78"/>
      <c r="D7" s="78">
        <v>36630000</v>
      </c>
    </row>
    <row r="8" spans="1:4">
      <c r="A8" s="81" t="s">
        <v>92</v>
      </c>
      <c r="B8" s="78">
        <v>36630000</v>
      </c>
      <c r="C8" s="78"/>
      <c r="D8" s="78">
        <v>36630000</v>
      </c>
    </row>
  </sheetData>
  <mergeCells count="1">
    <mergeCell ref="A1:D2"/>
  </mergeCells>
  <phoneticPr fontId="3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workbookViewId="0">
      <selection sqref="A1:B1"/>
    </sheetView>
  </sheetViews>
  <sheetFormatPr defaultColWidth="9" defaultRowHeight="13.5"/>
  <cols>
    <col min="1" max="1" width="45.875" customWidth="1"/>
    <col min="2" max="2" width="17.25" customWidth="1"/>
  </cols>
  <sheetData>
    <row r="1" spans="1:2" ht="23.25">
      <c r="A1" s="100" t="s">
        <v>613</v>
      </c>
      <c r="B1" s="100"/>
    </row>
    <row r="2" spans="1:2">
      <c r="A2" s="61" t="s">
        <v>0</v>
      </c>
      <c r="B2" s="62" t="s">
        <v>1</v>
      </c>
    </row>
    <row r="3" spans="1:2" s="60" customFormat="1" ht="18" customHeight="1">
      <c r="A3" s="63" t="s">
        <v>93</v>
      </c>
      <c r="B3" s="63" t="s">
        <v>94</v>
      </c>
    </row>
    <row r="4" spans="1:2" s="60" customFormat="1" ht="18" customHeight="1">
      <c r="A4" s="64" t="s">
        <v>95</v>
      </c>
      <c r="B4" s="65">
        <f>SUM(B5:B16)</f>
        <v>14003339.24</v>
      </c>
    </row>
    <row r="5" spans="1:2" s="60" customFormat="1" ht="18" customHeight="1">
      <c r="A5" s="66" t="s">
        <v>96</v>
      </c>
      <c r="B5" s="65">
        <v>2219808</v>
      </c>
    </row>
    <row r="6" spans="1:2" s="60" customFormat="1" ht="18" customHeight="1">
      <c r="A6" s="66" t="s">
        <v>97</v>
      </c>
      <c r="B6" s="65">
        <v>1568448</v>
      </c>
    </row>
    <row r="7" spans="1:2" s="60" customFormat="1" ht="18" customHeight="1">
      <c r="A7" s="66" t="s">
        <v>98</v>
      </c>
      <c r="B7" s="65">
        <v>3854221</v>
      </c>
    </row>
    <row r="8" spans="1:2" s="60" customFormat="1" ht="18" customHeight="1">
      <c r="A8" s="66" t="s">
        <v>99</v>
      </c>
      <c r="B8" s="65">
        <v>2059440</v>
      </c>
    </row>
    <row r="9" spans="1:2" s="60" customFormat="1" ht="18" customHeight="1">
      <c r="A9" s="66" t="s">
        <v>100</v>
      </c>
      <c r="B9" s="65">
        <v>946740.16</v>
      </c>
    </row>
    <row r="10" spans="1:2" s="60" customFormat="1" ht="18" customHeight="1">
      <c r="A10" s="66" t="s">
        <v>101</v>
      </c>
      <c r="B10" s="65">
        <v>473370.08</v>
      </c>
    </row>
    <row r="11" spans="1:2" s="60" customFormat="1" ht="18" customHeight="1">
      <c r="A11" s="67" t="s">
        <v>102</v>
      </c>
      <c r="B11" s="65">
        <v>313040</v>
      </c>
    </row>
    <row r="12" spans="1:2" s="60" customFormat="1" ht="18" customHeight="1">
      <c r="A12" s="67" t="s">
        <v>103</v>
      </c>
      <c r="B12" s="65">
        <v>334040</v>
      </c>
    </row>
    <row r="13" spans="1:2" s="60" customFormat="1" ht="18" customHeight="1">
      <c r="A13" s="66" t="s">
        <v>104</v>
      </c>
      <c r="B13" s="65">
        <v>37040</v>
      </c>
    </row>
    <row r="14" spans="1:2" s="60" customFormat="1" ht="18" customHeight="1">
      <c r="A14" s="67" t="s">
        <v>105</v>
      </c>
      <c r="B14" s="65">
        <v>1337232</v>
      </c>
    </row>
    <row r="15" spans="1:2" s="60" customFormat="1" ht="18" customHeight="1">
      <c r="A15" s="67" t="s">
        <v>106</v>
      </c>
      <c r="B15" s="65"/>
    </row>
    <row r="16" spans="1:2" s="60" customFormat="1" ht="18" customHeight="1">
      <c r="A16" s="66" t="s">
        <v>107</v>
      </c>
      <c r="B16" s="65">
        <v>859960</v>
      </c>
    </row>
    <row r="17" spans="1:2" s="60" customFormat="1" ht="18" customHeight="1">
      <c r="A17" s="68" t="s">
        <v>108</v>
      </c>
      <c r="B17" s="65">
        <f>SUM(B18:B41)</f>
        <v>2076580</v>
      </c>
    </row>
    <row r="18" spans="1:2" s="60" customFormat="1" ht="18" customHeight="1">
      <c r="A18" s="66" t="s">
        <v>109</v>
      </c>
      <c r="B18" s="65">
        <v>0</v>
      </c>
    </row>
    <row r="19" spans="1:2" s="60" customFormat="1" ht="18" customHeight="1">
      <c r="A19" s="66" t="s">
        <v>110</v>
      </c>
      <c r="B19" s="65">
        <v>0</v>
      </c>
    </row>
    <row r="20" spans="1:2" s="60" customFormat="1" ht="18" customHeight="1">
      <c r="A20" s="66" t="s">
        <v>111</v>
      </c>
      <c r="B20" s="65">
        <v>0</v>
      </c>
    </row>
    <row r="21" spans="1:2" s="60" customFormat="1" ht="18" customHeight="1">
      <c r="A21" s="66" t="s">
        <v>112</v>
      </c>
      <c r="B21" s="65">
        <v>0</v>
      </c>
    </row>
    <row r="22" spans="1:2" s="60" customFormat="1" ht="18" customHeight="1">
      <c r="A22" s="66" t="s">
        <v>113</v>
      </c>
      <c r="B22" s="65">
        <v>0</v>
      </c>
    </row>
    <row r="23" spans="1:2" s="60" customFormat="1" ht="18" customHeight="1">
      <c r="A23" s="66" t="s">
        <v>114</v>
      </c>
      <c r="B23" s="65">
        <v>0</v>
      </c>
    </row>
    <row r="24" spans="1:2" s="60" customFormat="1" ht="18" customHeight="1">
      <c r="A24" s="66" t="s">
        <v>115</v>
      </c>
      <c r="B24" s="65">
        <v>0</v>
      </c>
    </row>
    <row r="25" spans="1:2" s="60" customFormat="1" ht="18" customHeight="1">
      <c r="A25" s="66" t="s">
        <v>116</v>
      </c>
      <c r="B25" s="65">
        <v>0</v>
      </c>
    </row>
    <row r="26" spans="1:2" s="60" customFormat="1" ht="18" customHeight="1">
      <c r="A26" s="66" t="s">
        <v>117</v>
      </c>
      <c r="B26" s="65">
        <v>0</v>
      </c>
    </row>
    <row r="27" spans="1:2" s="60" customFormat="1" ht="18" customHeight="1">
      <c r="A27" s="66" t="s">
        <v>118</v>
      </c>
      <c r="B27" s="65">
        <v>0</v>
      </c>
    </row>
    <row r="28" spans="1:2" s="60" customFormat="1" ht="18" customHeight="1">
      <c r="A28" s="66" t="s">
        <v>119</v>
      </c>
      <c r="B28" s="65">
        <v>0</v>
      </c>
    </row>
    <row r="29" spans="1:2" s="60" customFormat="1" ht="18" customHeight="1">
      <c r="A29" s="66" t="s">
        <v>120</v>
      </c>
      <c r="B29" s="65">
        <v>0</v>
      </c>
    </row>
    <row r="30" spans="1:2" s="60" customFormat="1" ht="18" customHeight="1">
      <c r="A30" s="66" t="s">
        <v>121</v>
      </c>
      <c r="B30" s="65">
        <v>0</v>
      </c>
    </row>
    <row r="31" spans="1:2" s="60" customFormat="1" ht="18" customHeight="1">
      <c r="A31" s="66" t="s">
        <v>122</v>
      </c>
      <c r="B31" s="65">
        <v>0</v>
      </c>
    </row>
    <row r="32" spans="1:2" s="60" customFormat="1" ht="18" customHeight="1">
      <c r="A32" s="66" t="s">
        <v>123</v>
      </c>
      <c r="B32" s="65"/>
    </row>
    <row r="33" spans="1:2" s="60" customFormat="1" ht="18" customHeight="1">
      <c r="A33" s="66" t="s">
        <v>124</v>
      </c>
      <c r="B33" s="65"/>
    </row>
    <row r="34" spans="1:2" s="60" customFormat="1" ht="18" customHeight="1">
      <c r="A34" s="66" t="s">
        <v>125</v>
      </c>
      <c r="B34" s="65">
        <v>0</v>
      </c>
    </row>
    <row r="35" spans="1:2" s="60" customFormat="1" ht="18" customHeight="1">
      <c r="A35" s="66" t="s">
        <v>126</v>
      </c>
      <c r="B35" s="65">
        <v>0</v>
      </c>
    </row>
    <row r="36" spans="1:2" s="60" customFormat="1" ht="18" customHeight="1">
      <c r="A36" s="66" t="s">
        <v>127</v>
      </c>
      <c r="B36" s="65">
        <v>145600</v>
      </c>
    </row>
    <row r="37" spans="1:2" s="60" customFormat="1" ht="18" customHeight="1">
      <c r="A37" s="66" t="s">
        <v>128</v>
      </c>
      <c r="B37" s="65">
        <v>474000</v>
      </c>
    </row>
    <row r="38" spans="1:2" s="60" customFormat="1" ht="18" customHeight="1">
      <c r="A38" s="66" t="s">
        <v>129</v>
      </c>
      <c r="B38" s="65">
        <v>132500</v>
      </c>
    </row>
    <row r="39" spans="1:2" s="60" customFormat="1" ht="18" customHeight="1">
      <c r="A39" s="66" t="s">
        <v>130</v>
      </c>
      <c r="B39" s="65">
        <v>282080</v>
      </c>
    </row>
    <row r="40" spans="1:2" s="60" customFormat="1" ht="18" customHeight="1">
      <c r="A40" s="66" t="s">
        <v>131</v>
      </c>
      <c r="B40" s="65">
        <v>1042400</v>
      </c>
    </row>
    <row r="41" spans="1:2" s="60" customFormat="1" ht="18" customHeight="1">
      <c r="A41" s="69" t="s">
        <v>132</v>
      </c>
      <c r="B41" s="65"/>
    </row>
    <row r="42" spans="1:2" s="60" customFormat="1" ht="18" customHeight="1">
      <c r="A42" s="68" t="s">
        <v>133</v>
      </c>
      <c r="B42" s="65">
        <f>SUM(B43:B50)</f>
        <v>388870</v>
      </c>
    </row>
    <row r="43" spans="1:2" s="60" customFormat="1" ht="18" customHeight="1">
      <c r="A43" s="66" t="s">
        <v>134</v>
      </c>
      <c r="B43" s="65"/>
    </row>
    <row r="44" spans="1:2" s="60" customFormat="1" ht="18" customHeight="1">
      <c r="A44" s="66" t="s">
        <v>135</v>
      </c>
      <c r="B44" s="65"/>
    </row>
    <row r="45" spans="1:2" s="60" customFormat="1" ht="18" customHeight="1">
      <c r="A45" s="66" t="s">
        <v>136</v>
      </c>
      <c r="B45" s="65"/>
    </row>
    <row r="46" spans="1:2" s="60" customFormat="1" ht="18" customHeight="1">
      <c r="A46" s="66" t="s">
        <v>137</v>
      </c>
      <c r="B46" s="65"/>
    </row>
    <row r="47" spans="1:2" s="60" customFormat="1" ht="18" customHeight="1">
      <c r="A47" s="66" t="s">
        <v>138</v>
      </c>
      <c r="B47" s="65">
        <v>11520</v>
      </c>
    </row>
    <row r="48" spans="1:2" s="60" customFormat="1" ht="18" customHeight="1">
      <c r="A48" s="67" t="s">
        <v>139</v>
      </c>
      <c r="B48" s="65">
        <v>274390</v>
      </c>
    </row>
    <row r="49" spans="1:2" s="60" customFormat="1" ht="18" customHeight="1">
      <c r="A49" s="66" t="s">
        <v>140</v>
      </c>
      <c r="B49" s="65"/>
    </row>
    <row r="50" spans="1:2" s="60" customFormat="1" ht="18" customHeight="1">
      <c r="A50" s="66" t="s">
        <v>141</v>
      </c>
      <c r="B50" s="65">
        <v>102960</v>
      </c>
    </row>
    <row r="51" spans="1:2" s="60" customFormat="1" ht="18" customHeight="1">
      <c r="A51" s="68" t="s">
        <v>142</v>
      </c>
      <c r="B51" s="65">
        <f>SUM(B52:B54)</f>
        <v>0</v>
      </c>
    </row>
    <row r="52" spans="1:2" s="60" customFormat="1" ht="18" customHeight="1">
      <c r="A52" s="66" t="s">
        <v>143</v>
      </c>
      <c r="B52" s="65">
        <v>0</v>
      </c>
    </row>
    <row r="53" spans="1:2" s="60" customFormat="1" ht="18" customHeight="1">
      <c r="A53" s="66" t="s">
        <v>144</v>
      </c>
      <c r="B53" s="65"/>
    </row>
    <row r="54" spans="1:2" s="60" customFormat="1" ht="18" customHeight="1">
      <c r="A54" s="67" t="s">
        <v>145</v>
      </c>
      <c r="B54" s="65">
        <v>0</v>
      </c>
    </row>
    <row r="55" spans="1:2" s="60" customFormat="1" ht="18" customHeight="1">
      <c r="A55" s="63" t="s">
        <v>146</v>
      </c>
      <c r="B55" s="65">
        <f>B51+B42+B17+B4</f>
        <v>16468789.24</v>
      </c>
    </row>
  </sheetData>
  <mergeCells count="1">
    <mergeCell ref="A1:B1"/>
  </mergeCells>
  <phoneticPr fontId="3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1"/>
  <sheetViews>
    <sheetView workbookViewId="0">
      <selection sqref="A1:S2"/>
    </sheetView>
  </sheetViews>
  <sheetFormatPr defaultColWidth="9" defaultRowHeight="13.5"/>
  <cols>
    <col min="1" max="1" width="9" style="45"/>
    <col min="2" max="2" width="24.375" style="45" customWidth="1"/>
    <col min="3" max="3" width="14.125" style="45" customWidth="1"/>
    <col min="4" max="4" width="12.375" style="45" customWidth="1"/>
    <col min="5" max="10" width="9" style="45"/>
    <col min="11" max="11" width="11.75" style="45" customWidth="1"/>
    <col min="12" max="12" width="12.75" style="45" customWidth="1"/>
    <col min="13" max="13" width="9" style="45"/>
    <col min="14" max="14" width="12.125" style="45" customWidth="1"/>
    <col min="15" max="15" width="12.625" style="45" customWidth="1"/>
    <col min="16" max="16384" width="9" style="45"/>
  </cols>
  <sheetData>
    <row r="1" spans="1:20">
      <c r="A1" s="104" t="s">
        <v>614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0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20">
      <c r="C3" s="53"/>
    </row>
    <row r="4" spans="1:20" ht="14.25">
      <c r="A4" s="101" t="s">
        <v>147</v>
      </c>
      <c r="B4" s="102"/>
      <c r="C4" s="54" t="s">
        <v>148</v>
      </c>
      <c r="D4" s="103" t="s">
        <v>1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20" s="52" customFormat="1" ht="22.5">
      <c r="A5" s="56" t="s">
        <v>149</v>
      </c>
      <c r="B5" s="56" t="s">
        <v>33</v>
      </c>
      <c r="C5" s="56" t="s">
        <v>150</v>
      </c>
      <c r="D5" s="116" t="s">
        <v>6</v>
      </c>
      <c r="E5" s="116" t="s">
        <v>151</v>
      </c>
      <c r="F5" s="116" t="s">
        <v>28</v>
      </c>
      <c r="G5" s="116" t="s">
        <v>27</v>
      </c>
      <c r="H5" s="116" t="s">
        <v>152</v>
      </c>
      <c r="I5" s="116" t="s">
        <v>153</v>
      </c>
      <c r="J5" s="116" t="s">
        <v>18</v>
      </c>
      <c r="K5" s="116" t="s">
        <v>30</v>
      </c>
      <c r="L5" s="116" t="s">
        <v>8</v>
      </c>
      <c r="M5" s="116" t="s">
        <v>10</v>
      </c>
      <c r="N5" s="116" t="s">
        <v>12</v>
      </c>
      <c r="O5" s="116" t="s">
        <v>14</v>
      </c>
      <c r="P5" s="116" t="s">
        <v>16</v>
      </c>
      <c r="Q5" s="116" t="s">
        <v>29</v>
      </c>
      <c r="R5" s="116" t="s">
        <v>154</v>
      </c>
      <c r="S5" s="116" t="s">
        <v>155</v>
      </c>
    </row>
    <row r="6" spans="1:20">
      <c r="A6" s="55" t="s">
        <v>148</v>
      </c>
      <c r="B6" s="56" t="s">
        <v>34</v>
      </c>
      <c r="C6" s="57">
        <v>92482389.239999995</v>
      </c>
      <c r="D6" s="57">
        <v>42104689.240000002</v>
      </c>
      <c r="E6" s="57" t="s">
        <v>148</v>
      </c>
      <c r="F6" s="57" t="s">
        <v>148</v>
      </c>
      <c r="G6" s="57" t="s">
        <v>148</v>
      </c>
      <c r="H6" s="57" t="s">
        <v>148</v>
      </c>
      <c r="I6" s="57" t="s">
        <v>148</v>
      </c>
      <c r="J6" s="57" t="s">
        <v>148</v>
      </c>
      <c r="K6" s="57">
        <v>6190000</v>
      </c>
      <c r="L6" s="57" t="s">
        <v>148</v>
      </c>
      <c r="M6" s="57" t="s">
        <v>148</v>
      </c>
      <c r="N6" s="57">
        <v>30440000</v>
      </c>
      <c r="O6" s="57">
        <v>13747700</v>
      </c>
      <c r="P6" s="57" t="s">
        <v>148</v>
      </c>
      <c r="Q6" s="57" t="s">
        <v>148</v>
      </c>
      <c r="R6" s="57" t="s">
        <v>148</v>
      </c>
      <c r="S6" s="57" t="s">
        <v>148</v>
      </c>
      <c r="T6" s="53"/>
    </row>
    <row r="7" spans="1:20">
      <c r="A7" s="58" t="s">
        <v>156</v>
      </c>
      <c r="B7" s="59" t="s">
        <v>157</v>
      </c>
      <c r="C7" s="57">
        <v>92482389.239999995</v>
      </c>
      <c r="D7" s="57">
        <v>42104689.240000002</v>
      </c>
      <c r="E7" s="57" t="s">
        <v>148</v>
      </c>
      <c r="F7" s="57" t="s">
        <v>148</v>
      </c>
      <c r="G7" s="57" t="s">
        <v>148</v>
      </c>
      <c r="H7" s="57" t="s">
        <v>148</v>
      </c>
      <c r="I7" s="57" t="s">
        <v>148</v>
      </c>
      <c r="J7" s="57" t="s">
        <v>148</v>
      </c>
      <c r="K7" s="57">
        <v>6190000</v>
      </c>
      <c r="L7" s="57" t="s">
        <v>148</v>
      </c>
      <c r="M7" s="57" t="s">
        <v>148</v>
      </c>
      <c r="N7" s="57">
        <v>30440000</v>
      </c>
      <c r="O7" s="57">
        <v>13747700</v>
      </c>
      <c r="P7" s="57" t="s">
        <v>148</v>
      </c>
      <c r="Q7" s="57" t="s">
        <v>148</v>
      </c>
      <c r="R7" s="57" t="s">
        <v>148</v>
      </c>
      <c r="S7" s="57" t="s">
        <v>148</v>
      </c>
    </row>
    <row r="8" spans="1:20">
      <c r="A8" s="58" t="s">
        <v>158</v>
      </c>
      <c r="B8" s="59" t="s">
        <v>159</v>
      </c>
      <c r="C8" s="57">
        <v>92482389.239999995</v>
      </c>
      <c r="D8" s="57">
        <v>42104689.240000002</v>
      </c>
      <c r="E8" s="57" t="s">
        <v>148</v>
      </c>
      <c r="F8" s="57" t="s">
        <v>148</v>
      </c>
      <c r="G8" s="57" t="s">
        <v>148</v>
      </c>
      <c r="H8" s="57" t="s">
        <v>148</v>
      </c>
      <c r="I8" s="57" t="s">
        <v>148</v>
      </c>
      <c r="J8" s="57" t="s">
        <v>148</v>
      </c>
      <c r="K8" s="57">
        <v>6190000</v>
      </c>
      <c r="L8" s="57" t="s">
        <v>148</v>
      </c>
      <c r="M8" s="57" t="s">
        <v>148</v>
      </c>
      <c r="N8" s="57">
        <v>30440000</v>
      </c>
      <c r="O8" s="57">
        <v>13747700</v>
      </c>
      <c r="P8" s="57" t="s">
        <v>148</v>
      </c>
      <c r="Q8" s="57" t="s">
        <v>148</v>
      </c>
      <c r="R8" s="57" t="s">
        <v>148</v>
      </c>
      <c r="S8" s="57" t="s">
        <v>148</v>
      </c>
    </row>
    <row r="9" spans="1:20">
      <c r="A9" s="54" t="s">
        <v>148</v>
      </c>
      <c r="B9" s="54" t="s">
        <v>148</v>
      </c>
      <c r="C9" s="54" t="s">
        <v>148</v>
      </c>
      <c r="D9" s="54" t="s">
        <v>148</v>
      </c>
      <c r="E9" s="54" t="s">
        <v>148</v>
      </c>
      <c r="F9" s="54" t="s">
        <v>148</v>
      </c>
      <c r="G9" s="54" t="s">
        <v>148</v>
      </c>
      <c r="H9" s="54" t="s">
        <v>148</v>
      </c>
      <c r="I9" s="54" t="s">
        <v>148</v>
      </c>
      <c r="J9" s="54" t="s">
        <v>148</v>
      </c>
      <c r="K9" s="54" t="s">
        <v>148</v>
      </c>
      <c r="L9" s="54" t="s">
        <v>148</v>
      </c>
      <c r="M9" s="54" t="s">
        <v>148</v>
      </c>
      <c r="N9" s="54" t="s">
        <v>148</v>
      </c>
      <c r="O9" s="54" t="s">
        <v>148</v>
      </c>
      <c r="P9" s="54" t="s">
        <v>148</v>
      </c>
      <c r="Q9" s="54" t="s">
        <v>148</v>
      </c>
      <c r="R9" s="54" t="s">
        <v>148</v>
      </c>
      <c r="S9" s="54" t="s">
        <v>148</v>
      </c>
      <c r="T9" s="53"/>
    </row>
    <row r="11" spans="1:20">
      <c r="C11" s="53"/>
    </row>
  </sheetData>
  <mergeCells count="3">
    <mergeCell ref="A4:B4"/>
    <mergeCell ref="D4:S4"/>
    <mergeCell ref="A1:S2"/>
  </mergeCells>
  <phoneticPr fontId="3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sqref="A1:K2"/>
    </sheetView>
  </sheetViews>
  <sheetFormatPr defaultColWidth="9" defaultRowHeight="13.5"/>
  <cols>
    <col min="1" max="1" width="10.25" style="45" customWidth="1"/>
    <col min="2" max="2" width="32.875" style="45" customWidth="1"/>
    <col min="3" max="3" width="14" style="45" customWidth="1"/>
    <col min="4" max="4" width="14.625" style="45" customWidth="1"/>
    <col min="5" max="6" width="12.125" style="45" customWidth="1"/>
    <col min="7" max="7" width="12.625" style="45" customWidth="1"/>
    <col min="8" max="8" width="13" style="45" customWidth="1"/>
    <col min="9" max="9" width="12" style="45" customWidth="1"/>
    <col min="10" max="10" width="13.625" style="45" customWidth="1"/>
    <col min="11" max="11" width="16.5" style="45" customWidth="1"/>
    <col min="12" max="16384" width="9" style="45"/>
  </cols>
  <sheetData>
    <row r="1" spans="1:20" ht="13.5" customHeight="1">
      <c r="A1" s="104" t="s">
        <v>615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26"/>
      <c r="M1" s="126"/>
      <c r="N1" s="126"/>
      <c r="O1" s="126"/>
      <c r="P1" s="126"/>
      <c r="Q1" s="126"/>
      <c r="R1" s="126"/>
      <c r="S1" s="126"/>
      <c r="T1" s="126"/>
    </row>
    <row r="2" spans="1:20" ht="13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14.25">
      <c r="A3" s="105" t="s">
        <v>147</v>
      </c>
      <c r="B3" s="106"/>
      <c r="C3" s="46"/>
      <c r="D3" s="107" t="s">
        <v>1</v>
      </c>
      <c r="E3" s="106"/>
      <c r="F3" s="106"/>
      <c r="G3" s="106"/>
      <c r="H3" s="106"/>
      <c r="I3" s="106"/>
      <c r="J3" s="106"/>
      <c r="K3" s="106"/>
    </row>
    <row r="4" spans="1:20" s="52" customFormat="1">
      <c r="A4" s="117" t="s">
        <v>160</v>
      </c>
      <c r="B4" s="118" t="s">
        <v>161</v>
      </c>
      <c r="C4" s="118" t="s">
        <v>150</v>
      </c>
      <c r="D4" s="119" t="s">
        <v>7</v>
      </c>
      <c r="E4" s="120"/>
      <c r="F4" s="120"/>
      <c r="G4" s="121"/>
      <c r="H4" s="119" t="s">
        <v>15</v>
      </c>
      <c r="I4" s="120"/>
      <c r="J4" s="120"/>
      <c r="K4" s="120"/>
    </row>
    <row r="5" spans="1:20" s="52" customFormat="1">
      <c r="A5" s="122"/>
      <c r="B5" s="123"/>
      <c r="C5" s="123"/>
      <c r="D5" s="117" t="s">
        <v>162</v>
      </c>
      <c r="E5" s="117" t="s">
        <v>163</v>
      </c>
      <c r="F5" s="117" t="s">
        <v>164</v>
      </c>
      <c r="G5" s="117" t="s">
        <v>165</v>
      </c>
      <c r="H5" s="117" t="s">
        <v>162</v>
      </c>
      <c r="I5" s="117" t="s">
        <v>166</v>
      </c>
      <c r="J5" s="117" t="s">
        <v>167</v>
      </c>
      <c r="K5" s="117" t="s">
        <v>168</v>
      </c>
    </row>
    <row r="6" spans="1:20" s="52" customFormat="1">
      <c r="A6" s="124"/>
      <c r="B6" s="125"/>
      <c r="C6" s="125"/>
      <c r="D6" s="124"/>
      <c r="E6" s="124"/>
      <c r="F6" s="124"/>
      <c r="G6" s="124"/>
      <c r="H6" s="124"/>
      <c r="I6" s="124"/>
      <c r="J6" s="124"/>
      <c r="K6" s="124"/>
    </row>
    <row r="7" spans="1:20" s="52" customFormat="1">
      <c r="A7" s="47" t="s">
        <v>148</v>
      </c>
      <c r="B7" s="48" t="s">
        <v>34</v>
      </c>
      <c r="C7" s="49">
        <v>92482389.239999995</v>
      </c>
      <c r="D7" s="49">
        <v>16468789.24</v>
      </c>
      <c r="E7" s="49">
        <v>14003339.24</v>
      </c>
      <c r="F7" s="49">
        <v>2076580</v>
      </c>
      <c r="G7" s="49">
        <v>388870</v>
      </c>
      <c r="H7" s="49">
        <v>76013600</v>
      </c>
      <c r="I7" s="49">
        <v>13199600</v>
      </c>
      <c r="J7" s="49">
        <v>41964000</v>
      </c>
      <c r="K7" s="49">
        <v>20850000</v>
      </c>
    </row>
    <row r="8" spans="1:20">
      <c r="A8" s="47" t="s">
        <v>148</v>
      </c>
      <c r="B8" s="50" t="s">
        <v>157</v>
      </c>
      <c r="C8" s="49">
        <v>92482389.239999995</v>
      </c>
      <c r="D8" s="49">
        <v>16468789.24</v>
      </c>
      <c r="E8" s="49">
        <v>14003339.24</v>
      </c>
      <c r="F8" s="49">
        <v>2076580</v>
      </c>
      <c r="G8" s="49">
        <v>388870</v>
      </c>
      <c r="H8" s="49">
        <v>76013600</v>
      </c>
      <c r="I8" s="49">
        <v>13199600</v>
      </c>
      <c r="J8" s="49">
        <v>41964000</v>
      </c>
      <c r="K8" s="49">
        <v>20850000</v>
      </c>
    </row>
    <row r="9" spans="1:20">
      <c r="A9" s="47" t="s">
        <v>148</v>
      </c>
      <c r="B9" s="50" t="s">
        <v>159</v>
      </c>
      <c r="C9" s="49">
        <v>92482389.239999995</v>
      </c>
      <c r="D9" s="49">
        <v>16468789.24</v>
      </c>
      <c r="E9" s="49">
        <v>14003339.24</v>
      </c>
      <c r="F9" s="49">
        <v>2076580</v>
      </c>
      <c r="G9" s="49">
        <v>388870</v>
      </c>
      <c r="H9" s="49">
        <v>76013600</v>
      </c>
      <c r="I9" s="49">
        <v>13199600</v>
      </c>
      <c r="J9" s="49">
        <v>41964000</v>
      </c>
      <c r="K9" s="49">
        <v>20850000</v>
      </c>
    </row>
    <row r="10" spans="1:20">
      <c r="A10" s="51" t="s">
        <v>169</v>
      </c>
      <c r="B10" s="50" t="s">
        <v>170</v>
      </c>
      <c r="C10" s="49">
        <v>22309679</v>
      </c>
      <c r="D10" s="49">
        <v>15048679</v>
      </c>
      <c r="E10" s="49">
        <v>12583229</v>
      </c>
      <c r="F10" s="49">
        <v>2076580</v>
      </c>
      <c r="G10" s="49">
        <v>388870</v>
      </c>
      <c r="H10" s="49">
        <v>7261000</v>
      </c>
      <c r="I10" s="49">
        <v>1218000</v>
      </c>
      <c r="J10" s="49">
        <v>1893000</v>
      </c>
      <c r="K10" s="49">
        <v>4150000</v>
      </c>
    </row>
    <row r="11" spans="1:20">
      <c r="A11" s="51" t="s">
        <v>171</v>
      </c>
      <c r="B11" s="50" t="s">
        <v>172</v>
      </c>
      <c r="C11" s="49">
        <v>195000</v>
      </c>
      <c r="D11" s="49" t="s">
        <v>148</v>
      </c>
      <c r="E11" s="49" t="s">
        <v>148</v>
      </c>
      <c r="F11" s="49" t="s">
        <v>148</v>
      </c>
      <c r="G11" s="49" t="s">
        <v>148</v>
      </c>
      <c r="H11" s="49">
        <v>195000</v>
      </c>
      <c r="I11" s="49">
        <v>195000</v>
      </c>
      <c r="J11" s="49" t="s">
        <v>148</v>
      </c>
      <c r="K11" s="49" t="s">
        <v>148</v>
      </c>
    </row>
    <row r="12" spans="1:20">
      <c r="A12" s="51" t="s">
        <v>173</v>
      </c>
      <c r="B12" s="50" t="s">
        <v>174</v>
      </c>
      <c r="C12" s="49">
        <v>195000</v>
      </c>
      <c r="D12" s="49" t="s">
        <v>148</v>
      </c>
      <c r="E12" s="49" t="s">
        <v>148</v>
      </c>
      <c r="F12" s="49" t="s">
        <v>148</v>
      </c>
      <c r="G12" s="49" t="s">
        <v>148</v>
      </c>
      <c r="H12" s="49">
        <v>195000</v>
      </c>
      <c r="I12" s="49">
        <v>195000</v>
      </c>
      <c r="J12" s="49" t="s">
        <v>148</v>
      </c>
      <c r="K12" s="49" t="s">
        <v>148</v>
      </c>
    </row>
    <row r="13" spans="1:20">
      <c r="A13" s="51" t="s">
        <v>175</v>
      </c>
      <c r="B13" s="50" t="s">
        <v>176</v>
      </c>
      <c r="C13" s="49">
        <v>15791679</v>
      </c>
      <c r="D13" s="49">
        <v>15048679</v>
      </c>
      <c r="E13" s="49">
        <v>12583229</v>
      </c>
      <c r="F13" s="49">
        <v>2076580</v>
      </c>
      <c r="G13" s="49">
        <v>388870</v>
      </c>
      <c r="H13" s="49">
        <v>743000</v>
      </c>
      <c r="I13" s="49">
        <v>495000</v>
      </c>
      <c r="J13" s="49">
        <v>248000</v>
      </c>
      <c r="K13" s="49" t="s">
        <v>148</v>
      </c>
    </row>
    <row r="14" spans="1:20">
      <c r="A14" s="51" t="s">
        <v>177</v>
      </c>
      <c r="B14" s="50" t="s">
        <v>178</v>
      </c>
      <c r="C14" s="49">
        <v>6981248</v>
      </c>
      <c r="D14" s="49">
        <v>6981248</v>
      </c>
      <c r="E14" s="49">
        <v>5604933</v>
      </c>
      <c r="F14" s="49">
        <v>1100780</v>
      </c>
      <c r="G14" s="49">
        <v>275535</v>
      </c>
      <c r="H14" s="49" t="s">
        <v>148</v>
      </c>
      <c r="I14" s="49" t="s">
        <v>148</v>
      </c>
      <c r="J14" s="49" t="s">
        <v>148</v>
      </c>
      <c r="K14" s="49" t="s">
        <v>148</v>
      </c>
    </row>
    <row r="15" spans="1:20">
      <c r="A15" s="51" t="s">
        <v>179</v>
      </c>
      <c r="B15" s="50" t="s">
        <v>180</v>
      </c>
      <c r="C15" s="49">
        <v>693000</v>
      </c>
      <c r="D15" s="49" t="s">
        <v>148</v>
      </c>
      <c r="E15" s="49" t="s">
        <v>148</v>
      </c>
      <c r="F15" s="49" t="s">
        <v>148</v>
      </c>
      <c r="G15" s="49" t="s">
        <v>148</v>
      </c>
      <c r="H15" s="49">
        <v>693000</v>
      </c>
      <c r="I15" s="49">
        <v>445000</v>
      </c>
      <c r="J15" s="49">
        <v>248000</v>
      </c>
      <c r="K15" s="49" t="s">
        <v>148</v>
      </c>
    </row>
    <row r="16" spans="1:20">
      <c r="A16" s="51" t="s">
        <v>181</v>
      </c>
      <c r="B16" s="50" t="s">
        <v>182</v>
      </c>
      <c r="C16" s="49">
        <v>8067431</v>
      </c>
      <c r="D16" s="49">
        <v>8067431</v>
      </c>
      <c r="E16" s="49">
        <v>6978296</v>
      </c>
      <c r="F16" s="49">
        <v>975800</v>
      </c>
      <c r="G16" s="49">
        <v>113335</v>
      </c>
      <c r="H16" s="49" t="s">
        <v>148</v>
      </c>
      <c r="I16" s="49" t="s">
        <v>148</v>
      </c>
      <c r="J16" s="49" t="s">
        <v>148</v>
      </c>
      <c r="K16" s="49" t="s">
        <v>148</v>
      </c>
    </row>
    <row r="17" spans="1:11" ht="22.5">
      <c r="A17" s="51" t="s">
        <v>183</v>
      </c>
      <c r="B17" s="50" t="s">
        <v>184</v>
      </c>
      <c r="C17" s="49">
        <v>50000</v>
      </c>
      <c r="D17" s="49" t="s">
        <v>148</v>
      </c>
      <c r="E17" s="49" t="s">
        <v>148</v>
      </c>
      <c r="F17" s="49" t="s">
        <v>148</v>
      </c>
      <c r="G17" s="49" t="s">
        <v>148</v>
      </c>
      <c r="H17" s="49">
        <v>50000</v>
      </c>
      <c r="I17" s="49">
        <v>50000</v>
      </c>
      <c r="J17" s="49" t="s">
        <v>148</v>
      </c>
      <c r="K17" s="49" t="s">
        <v>148</v>
      </c>
    </row>
    <row r="18" spans="1:11">
      <c r="A18" s="51" t="s">
        <v>185</v>
      </c>
      <c r="B18" s="50" t="s">
        <v>186</v>
      </c>
      <c r="C18" s="49">
        <v>18000</v>
      </c>
      <c r="D18" s="49" t="s">
        <v>148</v>
      </c>
      <c r="E18" s="49" t="s">
        <v>148</v>
      </c>
      <c r="F18" s="49" t="s">
        <v>148</v>
      </c>
      <c r="G18" s="49" t="s">
        <v>148</v>
      </c>
      <c r="H18" s="49">
        <v>18000</v>
      </c>
      <c r="I18" s="49">
        <v>18000</v>
      </c>
      <c r="J18" s="49" t="s">
        <v>148</v>
      </c>
      <c r="K18" s="49" t="s">
        <v>148</v>
      </c>
    </row>
    <row r="19" spans="1:11">
      <c r="A19" s="51" t="s">
        <v>187</v>
      </c>
      <c r="B19" s="50" t="s">
        <v>188</v>
      </c>
      <c r="C19" s="49">
        <v>18000</v>
      </c>
      <c r="D19" s="49" t="s">
        <v>148</v>
      </c>
      <c r="E19" s="49" t="s">
        <v>148</v>
      </c>
      <c r="F19" s="49" t="s">
        <v>148</v>
      </c>
      <c r="G19" s="49" t="s">
        <v>148</v>
      </c>
      <c r="H19" s="49">
        <v>18000</v>
      </c>
      <c r="I19" s="49">
        <v>18000</v>
      </c>
      <c r="J19" s="49" t="s">
        <v>148</v>
      </c>
      <c r="K19" s="49" t="s">
        <v>148</v>
      </c>
    </row>
    <row r="20" spans="1:11">
      <c r="A20" s="51" t="s">
        <v>189</v>
      </c>
      <c r="B20" s="50" t="s">
        <v>190</v>
      </c>
      <c r="C20" s="49">
        <v>100000</v>
      </c>
      <c r="D20" s="49" t="s">
        <v>148</v>
      </c>
      <c r="E20" s="49" t="s">
        <v>148</v>
      </c>
      <c r="F20" s="49" t="s">
        <v>148</v>
      </c>
      <c r="G20" s="49" t="s">
        <v>148</v>
      </c>
      <c r="H20" s="49">
        <v>100000</v>
      </c>
      <c r="I20" s="49">
        <v>100000</v>
      </c>
      <c r="J20" s="49" t="s">
        <v>148</v>
      </c>
      <c r="K20" s="49" t="s">
        <v>148</v>
      </c>
    </row>
    <row r="21" spans="1:11">
      <c r="A21" s="51" t="s">
        <v>191</v>
      </c>
      <c r="B21" s="50" t="s">
        <v>192</v>
      </c>
      <c r="C21" s="49">
        <v>100000</v>
      </c>
      <c r="D21" s="49" t="s">
        <v>148</v>
      </c>
      <c r="E21" s="49" t="s">
        <v>148</v>
      </c>
      <c r="F21" s="49" t="s">
        <v>148</v>
      </c>
      <c r="G21" s="49" t="s">
        <v>148</v>
      </c>
      <c r="H21" s="49">
        <v>100000</v>
      </c>
      <c r="I21" s="49">
        <v>100000</v>
      </c>
      <c r="J21" s="49" t="s">
        <v>148</v>
      </c>
      <c r="K21" s="49" t="s">
        <v>148</v>
      </c>
    </row>
    <row r="22" spans="1:11">
      <c r="A22" s="51" t="s">
        <v>193</v>
      </c>
      <c r="B22" s="50" t="s">
        <v>194</v>
      </c>
      <c r="C22" s="49">
        <v>4560000</v>
      </c>
      <c r="D22" s="49" t="s">
        <v>148</v>
      </c>
      <c r="E22" s="49" t="s">
        <v>148</v>
      </c>
      <c r="F22" s="49" t="s">
        <v>148</v>
      </c>
      <c r="G22" s="49" t="s">
        <v>148</v>
      </c>
      <c r="H22" s="49">
        <v>4560000</v>
      </c>
      <c r="I22" s="49">
        <v>410000</v>
      </c>
      <c r="J22" s="49" t="s">
        <v>148</v>
      </c>
      <c r="K22" s="49">
        <v>4150000</v>
      </c>
    </row>
    <row r="23" spans="1:11" ht="22.5">
      <c r="A23" s="51" t="s">
        <v>195</v>
      </c>
      <c r="B23" s="50" t="s">
        <v>196</v>
      </c>
      <c r="C23" s="49">
        <v>4560000</v>
      </c>
      <c r="D23" s="49" t="s">
        <v>148</v>
      </c>
      <c r="E23" s="49" t="s">
        <v>148</v>
      </c>
      <c r="F23" s="49" t="s">
        <v>148</v>
      </c>
      <c r="G23" s="49" t="s">
        <v>148</v>
      </c>
      <c r="H23" s="49">
        <v>4560000</v>
      </c>
      <c r="I23" s="49">
        <v>410000</v>
      </c>
      <c r="J23" s="49" t="s">
        <v>148</v>
      </c>
      <c r="K23" s="49">
        <v>4150000</v>
      </c>
    </row>
    <row r="24" spans="1:11">
      <c r="A24" s="51" t="s">
        <v>197</v>
      </c>
      <c r="B24" s="50" t="s">
        <v>198</v>
      </c>
      <c r="C24" s="49">
        <v>1645000</v>
      </c>
      <c r="D24" s="49" t="s">
        <v>148</v>
      </c>
      <c r="E24" s="49" t="s">
        <v>148</v>
      </c>
      <c r="F24" s="49" t="s">
        <v>148</v>
      </c>
      <c r="G24" s="49" t="s">
        <v>148</v>
      </c>
      <c r="H24" s="49">
        <v>1645000</v>
      </c>
      <c r="I24" s="49" t="s">
        <v>148</v>
      </c>
      <c r="J24" s="49">
        <v>1645000</v>
      </c>
      <c r="K24" s="49" t="s">
        <v>148</v>
      </c>
    </row>
    <row r="25" spans="1:11">
      <c r="A25" s="51" t="s">
        <v>199</v>
      </c>
      <c r="B25" s="50" t="s">
        <v>198</v>
      </c>
      <c r="C25" s="49">
        <v>1645000</v>
      </c>
      <c r="D25" s="49" t="s">
        <v>148</v>
      </c>
      <c r="E25" s="49" t="s">
        <v>148</v>
      </c>
      <c r="F25" s="49" t="s">
        <v>148</v>
      </c>
      <c r="G25" s="49" t="s">
        <v>148</v>
      </c>
      <c r="H25" s="49">
        <v>1645000</v>
      </c>
      <c r="I25" s="49" t="s">
        <v>148</v>
      </c>
      <c r="J25" s="49">
        <v>1645000</v>
      </c>
      <c r="K25" s="49" t="s">
        <v>148</v>
      </c>
    </row>
    <row r="26" spans="1:11">
      <c r="A26" s="51" t="s">
        <v>200</v>
      </c>
      <c r="B26" s="50" t="s">
        <v>201</v>
      </c>
      <c r="C26" s="49">
        <v>727700</v>
      </c>
      <c r="D26" s="49" t="s">
        <v>148</v>
      </c>
      <c r="E26" s="49" t="s">
        <v>148</v>
      </c>
      <c r="F26" s="49" t="s">
        <v>148</v>
      </c>
      <c r="G26" s="49" t="s">
        <v>148</v>
      </c>
      <c r="H26" s="49">
        <v>727700</v>
      </c>
      <c r="I26" s="49">
        <v>127700</v>
      </c>
      <c r="J26" s="49">
        <v>600000</v>
      </c>
      <c r="K26" s="49" t="s">
        <v>148</v>
      </c>
    </row>
    <row r="27" spans="1:11">
      <c r="A27" s="51" t="s">
        <v>202</v>
      </c>
      <c r="B27" s="50" t="s">
        <v>203</v>
      </c>
      <c r="C27" s="49">
        <v>727700</v>
      </c>
      <c r="D27" s="49" t="s">
        <v>148</v>
      </c>
      <c r="E27" s="49" t="s">
        <v>148</v>
      </c>
      <c r="F27" s="49" t="s">
        <v>148</v>
      </c>
      <c r="G27" s="49" t="s">
        <v>148</v>
      </c>
      <c r="H27" s="49">
        <v>727700</v>
      </c>
      <c r="I27" s="49">
        <v>127700</v>
      </c>
      <c r="J27" s="49">
        <v>600000</v>
      </c>
      <c r="K27" s="49" t="s">
        <v>148</v>
      </c>
    </row>
    <row r="28" spans="1:11">
      <c r="A28" s="51" t="s">
        <v>204</v>
      </c>
      <c r="B28" s="50" t="s">
        <v>205</v>
      </c>
      <c r="C28" s="49">
        <v>727700</v>
      </c>
      <c r="D28" s="49" t="s">
        <v>148</v>
      </c>
      <c r="E28" s="49" t="s">
        <v>148</v>
      </c>
      <c r="F28" s="49" t="s">
        <v>148</v>
      </c>
      <c r="G28" s="49" t="s">
        <v>148</v>
      </c>
      <c r="H28" s="49">
        <v>727700</v>
      </c>
      <c r="I28" s="49">
        <v>127700</v>
      </c>
      <c r="J28" s="49">
        <v>600000</v>
      </c>
      <c r="K28" s="49" t="s">
        <v>148</v>
      </c>
    </row>
    <row r="29" spans="1:11">
      <c r="A29" s="51" t="s">
        <v>206</v>
      </c>
      <c r="B29" s="50" t="s">
        <v>207</v>
      </c>
      <c r="C29" s="49">
        <v>265000</v>
      </c>
      <c r="D29" s="49" t="s">
        <v>148</v>
      </c>
      <c r="E29" s="49" t="s">
        <v>148</v>
      </c>
      <c r="F29" s="49" t="s">
        <v>148</v>
      </c>
      <c r="G29" s="49" t="s">
        <v>148</v>
      </c>
      <c r="H29" s="49">
        <v>265000</v>
      </c>
      <c r="I29" s="49">
        <v>265000</v>
      </c>
      <c r="J29" s="49" t="s">
        <v>148</v>
      </c>
      <c r="K29" s="49" t="s">
        <v>148</v>
      </c>
    </row>
    <row r="30" spans="1:11">
      <c r="A30" s="51" t="s">
        <v>208</v>
      </c>
      <c r="B30" s="50" t="s">
        <v>209</v>
      </c>
      <c r="C30" s="49">
        <v>265000</v>
      </c>
      <c r="D30" s="49" t="s">
        <v>148</v>
      </c>
      <c r="E30" s="49" t="s">
        <v>148</v>
      </c>
      <c r="F30" s="49" t="s">
        <v>148</v>
      </c>
      <c r="G30" s="49" t="s">
        <v>148</v>
      </c>
      <c r="H30" s="49">
        <v>265000</v>
      </c>
      <c r="I30" s="49">
        <v>265000</v>
      </c>
      <c r="J30" s="49" t="s">
        <v>148</v>
      </c>
      <c r="K30" s="49" t="s">
        <v>148</v>
      </c>
    </row>
    <row r="31" spans="1:11">
      <c r="A31" s="51" t="s">
        <v>210</v>
      </c>
      <c r="B31" s="50" t="s">
        <v>209</v>
      </c>
      <c r="C31" s="49">
        <v>265000</v>
      </c>
      <c r="D31" s="49" t="s">
        <v>148</v>
      </c>
      <c r="E31" s="49" t="s">
        <v>148</v>
      </c>
      <c r="F31" s="49" t="s">
        <v>148</v>
      </c>
      <c r="G31" s="49" t="s">
        <v>148</v>
      </c>
      <c r="H31" s="49">
        <v>265000</v>
      </c>
      <c r="I31" s="49">
        <v>265000</v>
      </c>
      <c r="J31" s="49" t="s">
        <v>148</v>
      </c>
      <c r="K31" s="49" t="s">
        <v>148</v>
      </c>
    </row>
    <row r="32" spans="1:11">
      <c r="A32" s="51" t="s">
        <v>211</v>
      </c>
      <c r="B32" s="50" t="s">
        <v>212</v>
      </c>
      <c r="C32" s="49">
        <v>1882700</v>
      </c>
      <c r="D32" s="49" t="s">
        <v>148</v>
      </c>
      <c r="E32" s="49" t="s">
        <v>148</v>
      </c>
      <c r="F32" s="49" t="s">
        <v>148</v>
      </c>
      <c r="G32" s="49" t="s">
        <v>148</v>
      </c>
      <c r="H32" s="49">
        <v>1882700</v>
      </c>
      <c r="I32" s="49">
        <v>1682700</v>
      </c>
      <c r="J32" s="49" t="s">
        <v>148</v>
      </c>
      <c r="K32" s="49">
        <v>200000</v>
      </c>
    </row>
    <row r="33" spans="1:11">
      <c r="A33" s="51" t="s">
        <v>213</v>
      </c>
      <c r="B33" s="50" t="s">
        <v>214</v>
      </c>
      <c r="C33" s="49">
        <v>1832700</v>
      </c>
      <c r="D33" s="49" t="s">
        <v>148</v>
      </c>
      <c r="E33" s="49" t="s">
        <v>148</v>
      </c>
      <c r="F33" s="49" t="s">
        <v>148</v>
      </c>
      <c r="G33" s="49" t="s">
        <v>148</v>
      </c>
      <c r="H33" s="49">
        <v>1832700</v>
      </c>
      <c r="I33" s="49">
        <v>1632700</v>
      </c>
      <c r="J33" s="49" t="s">
        <v>148</v>
      </c>
      <c r="K33" s="49">
        <v>200000</v>
      </c>
    </row>
    <row r="34" spans="1:11">
      <c r="A34" s="51" t="s">
        <v>215</v>
      </c>
      <c r="B34" s="50" t="s">
        <v>216</v>
      </c>
      <c r="C34" s="49">
        <v>1832700</v>
      </c>
      <c r="D34" s="49" t="s">
        <v>148</v>
      </c>
      <c r="E34" s="49" t="s">
        <v>148</v>
      </c>
      <c r="F34" s="49" t="s">
        <v>148</v>
      </c>
      <c r="G34" s="49" t="s">
        <v>148</v>
      </c>
      <c r="H34" s="49">
        <v>1832700</v>
      </c>
      <c r="I34" s="49">
        <v>1632700</v>
      </c>
      <c r="J34" s="49" t="s">
        <v>148</v>
      </c>
      <c r="K34" s="49">
        <v>200000</v>
      </c>
    </row>
    <row r="35" spans="1:11">
      <c r="A35" s="51" t="s">
        <v>217</v>
      </c>
      <c r="B35" s="50" t="s">
        <v>218</v>
      </c>
      <c r="C35" s="49">
        <v>50000</v>
      </c>
      <c r="D35" s="49" t="s">
        <v>148</v>
      </c>
      <c r="E35" s="49" t="s">
        <v>148</v>
      </c>
      <c r="F35" s="49" t="s">
        <v>148</v>
      </c>
      <c r="G35" s="49" t="s">
        <v>148</v>
      </c>
      <c r="H35" s="49">
        <v>50000</v>
      </c>
      <c r="I35" s="49">
        <v>50000</v>
      </c>
      <c r="J35" s="49" t="s">
        <v>148</v>
      </c>
      <c r="K35" s="49" t="s">
        <v>148</v>
      </c>
    </row>
    <row r="36" spans="1:11">
      <c r="A36" s="51" t="s">
        <v>219</v>
      </c>
      <c r="B36" s="50" t="s">
        <v>220</v>
      </c>
      <c r="C36" s="49">
        <v>50000</v>
      </c>
      <c r="D36" s="49" t="s">
        <v>148</v>
      </c>
      <c r="E36" s="49" t="s">
        <v>148</v>
      </c>
      <c r="F36" s="49" t="s">
        <v>148</v>
      </c>
      <c r="G36" s="49" t="s">
        <v>148</v>
      </c>
      <c r="H36" s="49">
        <v>50000</v>
      </c>
      <c r="I36" s="49">
        <v>50000</v>
      </c>
      <c r="J36" s="49" t="s">
        <v>148</v>
      </c>
      <c r="K36" s="49" t="s">
        <v>148</v>
      </c>
    </row>
    <row r="37" spans="1:11">
      <c r="A37" s="51" t="s">
        <v>221</v>
      </c>
      <c r="B37" s="50" t="s">
        <v>222</v>
      </c>
      <c r="C37" s="49">
        <v>2017310.24</v>
      </c>
      <c r="D37" s="49">
        <v>1420110.24</v>
      </c>
      <c r="E37" s="49">
        <v>1420110.24</v>
      </c>
      <c r="F37" s="49" t="s">
        <v>148</v>
      </c>
      <c r="G37" s="49" t="s">
        <v>148</v>
      </c>
      <c r="H37" s="49">
        <v>597200</v>
      </c>
      <c r="I37" s="49">
        <v>497200</v>
      </c>
      <c r="J37" s="49">
        <v>100000</v>
      </c>
      <c r="K37" s="49" t="s">
        <v>148</v>
      </c>
    </row>
    <row r="38" spans="1:11">
      <c r="A38" s="51" t="s">
        <v>223</v>
      </c>
      <c r="B38" s="50" t="s">
        <v>224</v>
      </c>
      <c r="C38" s="49">
        <v>22000</v>
      </c>
      <c r="D38" s="49" t="s">
        <v>148</v>
      </c>
      <c r="E38" s="49" t="s">
        <v>148</v>
      </c>
      <c r="F38" s="49" t="s">
        <v>148</v>
      </c>
      <c r="G38" s="49" t="s">
        <v>148</v>
      </c>
      <c r="H38" s="49">
        <v>22000</v>
      </c>
      <c r="I38" s="49">
        <v>22000</v>
      </c>
      <c r="J38" s="49" t="s">
        <v>148</v>
      </c>
      <c r="K38" s="49" t="s">
        <v>148</v>
      </c>
    </row>
    <row r="39" spans="1:11">
      <c r="A39" s="51" t="s">
        <v>225</v>
      </c>
      <c r="B39" s="50" t="s">
        <v>226</v>
      </c>
      <c r="C39" s="49">
        <v>22000</v>
      </c>
      <c r="D39" s="49" t="s">
        <v>148</v>
      </c>
      <c r="E39" s="49" t="s">
        <v>148</v>
      </c>
      <c r="F39" s="49" t="s">
        <v>148</v>
      </c>
      <c r="G39" s="49" t="s">
        <v>148</v>
      </c>
      <c r="H39" s="49">
        <v>22000</v>
      </c>
      <c r="I39" s="49">
        <v>22000</v>
      </c>
      <c r="J39" s="49" t="s">
        <v>148</v>
      </c>
      <c r="K39" s="49" t="s">
        <v>148</v>
      </c>
    </row>
    <row r="40" spans="1:11">
      <c r="A40" s="51" t="s">
        <v>227</v>
      </c>
      <c r="B40" s="50" t="s">
        <v>228</v>
      </c>
      <c r="C40" s="49">
        <v>335000</v>
      </c>
      <c r="D40" s="49" t="s">
        <v>148</v>
      </c>
      <c r="E40" s="49" t="s">
        <v>148</v>
      </c>
      <c r="F40" s="49" t="s">
        <v>148</v>
      </c>
      <c r="G40" s="49" t="s">
        <v>148</v>
      </c>
      <c r="H40" s="49">
        <v>335000</v>
      </c>
      <c r="I40" s="49">
        <v>235000</v>
      </c>
      <c r="J40" s="49">
        <v>100000</v>
      </c>
      <c r="K40" s="49" t="s">
        <v>148</v>
      </c>
    </row>
    <row r="41" spans="1:11">
      <c r="A41" s="51" t="s">
        <v>229</v>
      </c>
      <c r="B41" s="50" t="s">
        <v>230</v>
      </c>
      <c r="C41" s="49">
        <v>335000</v>
      </c>
      <c r="D41" s="49" t="s">
        <v>148</v>
      </c>
      <c r="E41" s="49" t="s">
        <v>148</v>
      </c>
      <c r="F41" s="49" t="s">
        <v>148</v>
      </c>
      <c r="G41" s="49" t="s">
        <v>148</v>
      </c>
      <c r="H41" s="49">
        <v>335000</v>
      </c>
      <c r="I41" s="49">
        <v>235000</v>
      </c>
      <c r="J41" s="49">
        <v>100000</v>
      </c>
      <c r="K41" s="49" t="s">
        <v>148</v>
      </c>
    </row>
    <row r="42" spans="1:11">
      <c r="A42" s="51" t="s">
        <v>231</v>
      </c>
      <c r="B42" s="50" t="s">
        <v>232</v>
      </c>
      <c r="C42" s="49">
        <v>1420110.24</v>
      </c>
      <c r="D42" s="49">
        <v>1420110.24</v>
      </c>
      <c r="E42" s="49">
        <v>1420110.24</v>
      </c>
      <c r="F42" s="49" t="s">
        <v>148</v>
      </c>
      <c r="G42" s="49" t="s">
        <v>148</v>
      </c>
      <c r="H42" s="49" t="s">
        <v>148</v>
      </c>
      <c r="I42" s="49" t="s">
        <v>148</v>
      </c>
      <c r="J42" s="49" t="s">
        <v>148</v>
      </c>
      <c r="K42" s="49" t="s">
        <v>148</v>
      </c>
    </row>
    <row r="43" spans="1:11">
      <c r="A43" s="51" t="s">
        <v>233</v>
      </c>
      <c r="B43" s="50" t="s">
        <v>234</v>
      </c>
      <c r="C43" s="49">
        <v>946740.16</v>
      </c>
      <c r="D43" s="49">
        <v>946740.16</v>
      </c>
      <c r="E43" s="49">
        <v>946740.16</v>
      </c>
      <c r="F43" s="49" t="s">
        <v>148</v>
      </c>
      <c r="G43" s="49" t="s">
        <v>148</v>
      </c>
      <c r="H43" s="49" t="s">
        <v>148</v>
      </c>
      <c r="I43" s="49" t="s">
        <v>148</v>
      </c>
      <c r="J43" s="49" t="s">
        <v>148</v>
      </c>
      <c r="K43" s="49" t="s">
        <v>148</v>
      </c>
    </row>
    <row r="44" spans="1:11">
      <c r="A44" s="51" t="s">
        <v>235</v>
      </c>
      <c r="B44" s="50" t="s">
        <v>236</v>
      </c>
      <c r="C44" s="49">
        <v>473370.08</v>
      </c>
      <c r="D44" s="49">
        <v>473370.08</v>
      </c>
      <c r="E44" s="49">
        <v>473370.08</v>
      </c>
      <c r="F44" s="49" t="s">
        <v>148</v>
      </c>
      <c r="G44" s="49" t="s">
        <v>148</v>
      </c>
      <c r="H44" s="49" t="s">
        <v>148</v>
      </c>
      <c r="I44" s="49" t="s">
        <v>148</v>
      </c>
      <c r="J44" s="49" t="s">
        <v>148</v>
      </c>
      <c r="K44" s="49" t="s">
        <v>148</v>
      </c>
    </row>
    <row r="45" spans="1:11">
      <c r="A45" s="51" t="s">
        <v>237</v>
      </c>
      <c r="B45" s="50" t="s">
        <v>238</v>
      </c>
      <c r="C45" s="49">
        <v>240200</v>
      </c>
      <c r="D45" s="49" t="s">
        <v>148</v>
      </c>
      <c r="E45" s="49" t="s">
        <v>148</v>
      </c>
      <c r="F45" s="49" t="s">
        <v>148</v>
      </c>
      <c r="G45" s="49" t="s">
        <v>148</v>
      </c>
      <c r="H45" s="49">
        <v>240200</v>
      </c>
      <c r="I45" s="49">
        <v>240200</v>
      </c>
      <c r="J45" s="49" t="s">
        <v>148</v>
      </c>
      <c r="K45" s="49" t="s">
        <v>148</v>
      </c>
    </row>
    <row r="46" spans="1:11">
      <c r="A46" s="51" t="s">
        <v>239</v>
      </c>
      <c r="B46" s="50" t="s">
        <v>240</v>
      </c>
      <c r="C46" s="49">
        <v>240200</v>
      </c>
      <c r="D46" s="49" t="s">
        <v>148</v>
      </c>
      <c r="E46" s="49" t="s">
        <v>148</v>
      </c>
      <c r="F46" s="49" t="s">
        <v>148</v>
      </c>
      <c r="G46" s="49" t="s">
        <v>148</v>
      </c>
      <c r="H46" s="49">
        <v>240200</v>
      </c>
      <c r="I46" s="49">
        <v>240200</v>
      </c>
      <c r="J46" s="49" t="s">
        <v>148</v>
      </c>
      <c r="K46" s="49" t="s">
        <v>148</v>
      </c>
    </row>
    <row r="47" spans="1:11">
      <c r="A47" s="51" t="s">
        <v>241</v>
      </c>
      <c r="B47" s="50" t="s">
        <v>242</v>
      </c>
      <c r="C47" s="49">
        <v>3353000</v>
      </c>
      <c r="D47" s="49" t="s">
        <v>148</v>
      </c>
      <c r="E47" s="49" t="s">
        <v>148</v>
      </c>
      <c r="F47" s="49" t="s">
        <v>148</v>
      </c>
      <c r="G47" s="49" t="s">
        <v>148</v>
      </c>
      <c r="H47" s="49">
        <v>3353000</v>
      </c>
      <c r="I47" s="49">
        <v>346000</v>
      </c>
      <c r="J47" s="49">
        <v>3007000</v>
      </c>
      <c r="K47" s="49" t="s">
        <v>148</v>
      </c>
    </row>
    <row r="48" spans="1:11">
      <c r="A48" s="51" t="s">
        <v>243</v>
      </c>
      <c r="B48" s="50" t="s">
        <v>244</v>
      </c>
      <c r="C48" s="49">
        <v>260000</v>
      </c>
      <c r="D48" s="49" t="s">
        <v>148</v>
      </c>
      <c r="E48" s="49" t="s">
        <v>148</v>
      </c>
      <c r="F48" s="49" t="s">
        <v>148</v>
      </c>
      <c r="G48" s="49" t="s">
        <v>148</v>
      </c>
      <c r="H48" s="49">
        <v>260000</v>
      </c>
      <c r="I48" s="49">
        <v>170000</v>
      </c>
      <c r="J48" s="49">
        <v>90000</v>
      </c>
      <c r="K48" s="49" t="s">
        <v>148</v>
      </c>
    </row>
    <row r="49" spans="1:11">
      <c r="A49" s="51" t="s">
        <v>245</v>
      </c>
      <c r="B49" s="50" t="s">
        <v>246</v>
      </c>
      <c r="C49" s="49">
        <v>260000</v>
      </c>
      <c r="D49" s="49" t="s">
        <v>148</v>
      </c>
      <c r="E49" s="49" t="s">
        <v>148</v>
      </c>
      <c r="F49" s="49" t="s">
        <v>148</v>
      </c>
      <c r="G49" s="49" t="s">
        <v>148</v>
      </c>
      <c r="H49" s="49">
        <v>260000</v>
      </c>
      <c r="I49" s="49">
        <v>170000</v>
      </c>
      <c r="J49" s="49">
        <v>90000</v>
      </c>
      <c r="K49" s="49" t="s">
        <v>148</v>
      </c>
    </row>
    <row r="50" spans="1:11">
      <c r="A50" s="51" t="s">
        <v>247</v>
      </c>
      <c r="B50" s="50" t="s">
        <v>248</v>
      </c>
      <c r="C50" s="49">
        <v>3093000</v>
      </c>
      <c r="D50" s="49" t="s">
        <v>148</v>
      </c>
      <c r="E50" s="49" t="s">
        <v>148</v>
      </c>
      <c r="F50" s="49" t="s">
        <v>148</v>
      </c>
      <c r="G50" s="49" t="s">
        <v>148</v>
      </c>
      <c r="H50" s="49">
        <v>3093000</v>
      </c>
      <c r="I50" s="49">
        <v>176000</v>
      </c>
      <c r="J50" s="49">
        <v>2917000</v>
      </c>
      <c r="K50" s="49" t="s">
        <v>148</v>
      </c>
    </row>
    <row r="51" spans="1:11">
      <c r="A51" s="51" t="s">
        <v>249</v>
      </c>
      <c r="B51" s="50" t="s">
        <v>248</v>
      </c>
      <c r="C51" s="49">
        <v>3093000</v>
      </c>
      <c r="D51" s="49" t="s">
        <v>148</v>
      </c>
      <c r="E51" s="49" t="s">
        <v>148</v>
      </c>
      <c r="F51" s="49" t="s">
        <v>148</v>
      </c>
      <c r="G51" s="49" t="s">
        <v>148</v>
      </c>
      <c r="H51" s="49">
        <v>3093000</v>
      </c>
      <c r="I51" s="49">
        <v>176000</v>
      </c>
      <c r="J51" s="49">
        <v>2917000</v>
      </c>
      <c r="K51" s="49" t="s">
        <v>148</v>
      </c>
    </row>
    <row r="52" spans="1:11">
      <c r="A52" s="51" t="s">
        <v>250</v>
      </c>
      <c r="B52" s="50" t="s">
        <v>251</v>
      </c>
      <c r="C52" s="49">
        <v>50000</v>
      </c>
      <c r="D52" s="49" t="s">
        <v>148</v>
      </c>
      <c r="E52" s="49" t="s">
        <v>148</v>
      </c>
      <c r="F52" s="49" t="s">
        <v>148</v>
      </c>
      <c r="G52" s="49" t="s">
        <v>148</v>
      </c>
      <c r="H52" s="49">
        <v>50000</v>
      </c>
      <c r="I52" s="49" t="s">
        <v>148</v>
      </c>
      <c r="J52" s="49">
        <v>50000</v>
      </c>
      <c r="K52" s="49" t="s">
        <v>148</v>
      </c>
    </row>
    <row r="53" spans="1:11">
      <c r="A53" s="51" t="s">
        <v>252</v>
      </c>
      <c r="B53" s="50" t="s">
        <v>253</v>
      </c>
      <c r="C53" s="49">
        <v>50000</v>
      </c>
      <c r="D53" s="49" t="s">
        <v>148</v>
      </c>
      <c r="E53" s="49" t="s">
        <v>148</v>
      </c>
      <c r="F53" s="49" t="s">
        <v>148</v>
      </c>
      <c r="G53" s="49" t="s">
        <v>148</v>
      </c>
      <c r="H53" s="49">
        <v>50000</v>
      </c>
      <c r="I53" s="49" t="s">
        <v>148</v>
      </c>
      <c r="J53" s="49">
        <v>50000</v>
      </c>
      <c r="K53" s="49" t="s">
        <v>148</v>
      </c>
    </row>
    <row r="54" spans="1:11">
      <c r="A54" s="51" t="s">
        <v>254</v>
      </c>
      <c r="B54" s="50" t="s">
        <v>255</v>
      </c>
      <c r="C54" s="49">
        <v>50000</v>
      </c>
      <c r="D54" s="49" t="s">
        <v>148</v>
      </c>
      <c r="E54" s="49" t="s">
        <v>148</v>
      </c>
      <c r="F54" s="49" t="s">
        <v>148</v>
      </c>
      <c r="G54" s="49" t="s">
        <v>148</v>
      </c>
      <c r="H54" s="49">
        <v>50000</v>
      </c>
      <c r="I54" s="49" t="s">
        <v>148</v>
      </c>
      <c r="J54" s="49">
        <v>50000</v>
      </c>
      <c r="K54" s="49" t="s">
        <v>148</v>
      </c>
    </row>
    <row r="55" spans="1:11">
      <c r="A55" s="51" t="s">
        <v>256</v>
      </c>
      <c r="B55" s="50" t="s">
        <v>257</v>
      </c>
      <c r="C55" s="49">
        <v>50870000</v>
      </c>
      <c r="D55" s="49" t="s">
        <v>148</v>
      </c>
      <c r="E55" s="49" t="s">
        <v>148</v>
      </c>
      <c r="F55" s="49" t="s">
        <v>148</v>
      </c>
      <c r="G55" s="49" t="s">
        <v>148</v>
      </c>
      <c r="H55" s="49">
        <v>50870000</v>
      </c>
      <c r="I55" s="49">
        <v>1500000</v>
      </c>
      <c r="J55" s="49">
        <v>32870000</v>
      </c>
      <c r="K55" s="49">
        <v>16500000</v>
      </c>
    </row>
    <row r="56" spans="1:11">
      <c r="A56" s="51" t="s">
        <v>258</v>
      </c>
      <c r="B56" s="50" t="s">
        <v>259</v>
      </c>
      <c r="C56" s="49">
        <v>2742000</v>
      </c>
      <c r="D56" s="49" t="s">
        <v>148</v>
      </c>
      <c r="E56" s="49" t="s">
        <v>148</v>
      </c>
      <c r="F56" s="49" t="s">
        <v>148</v>
      </c>
      <c r="G56" s="49" t="s">
        <v>148</v>
      </c>
      <c r="H56" s="49">
        <v>2742000</v>
      </c>
      <c r="I56" s="49">
        <v>1500000</v>
      </c>
      <c r="J56" s="49">
        <v>1242000</v>
      </c>
      <c r="K56" s="49" t="s">
        <v>148</v>
      </c>
    </row>
    <row r="57" spans="1:11">
      <c r="A57" s="51" t="s">
        <v>260</v>
      </c>
      <c r="B57" s="50" t="s">
        <v>261</v>
      </c>
      <c r="C57" s="49">
        <v>2742000</v>
      </c>
      <c r="D57" s="49" t="s">
        <v>148</v>
      </c>
      <c r="E57" s="49" t="s">
        <v>148</v>
      </c>
      <c r="F57" s="49" t="s">
        <v>148</v>
      </c>
      <c r="G57" s="49" t="s">
        <v>148</v>
      </c>
      <c r="H57" s="49">
        <v>2742000</v>
      </c>
      <c r="I57" s="49">
        <v>1500000</v>
      </c>
      <c r="J57" s="49">
        <v>1242000</v>
      </c>
      <c r="K57" s="49" t="s">
        <v>148</v>
      </c>
    </row>
    <row r="58" spans="1:11">
      <c r="A58" s="51" t="s">
        <v>262</v>
      </c>
      <c r="B58" s="50" t="s">
        <v>263</v>
      </c>
      <c r="C58" s="49">
        <v>1688000</v>
      </c>
      <c r="D58" s="49" t="s">
        <v>148</v>
      </c>
      <c r="E58" s="49" t="s">
        <v>148</v>
      </c>
      <c r="F58" s="49" t="s">
        <v>148</v>
      </c>
      <c r="G58" s="49" t="s">
        <v>148</v>
      </c>
      <c r="H58" s="49">
        <v>1688000</v>
      </c>
      <c r="I58" s="49" t="s">
        <v>148</v>
      </c>
      <c r="J58" s="49">
        <v>1688000</v>
      </c>
      <c r="K58" s="49" t="s">
        <v>148</v>
      </c>
    </row>
    <row r="59" spans="1:11">
      <c r="A59" s="51" t="s">
        <v>264</v>
      </c>
      <c r="B59" s="50" t="s">
        <v>265</v>
      </c>
      <c r="C59" s="49">
        <v>1688000</v>
      </c>
      <c r="D59" s="49" t="s">
        <v>148</v>
      </c>
      <c r="E59" s="49" t="s">
        <v>148</v>
      </c>
      <c r="F59" s="49" t="s">
        <v>148</v>
      </c>
      <c r="G59" s="49" t="s">
        <v>148</v>
      </c>
      <c r="H59" s="49">
        <v>1688000</v>
      </c>
      <c r="I59" s="49" t="s">
        <v>148</v>
      </c>
      <c r="J59" s="49">
        <v>1688000</v>
      </c>
      <c r="K59" s="49" t="s">
        <v>148</v>
      </c>
    </row>
    <row r="60" spans="1:11">
      <c r="A60" s="51" t="s">
        <v>266</v>
      </c>
      <c r="B60" s="50" t="s">
        <v>267</v>
      </c>
      <c r="C60" s="49">
        <v>9810000</v>
      </c>
      <c r="D60" s="49" t="s">
        <v>148</v>
      </c>
      <c r="E60" s="49" t="s">
        <v>148</v>
      </c>
      <c r="F60" s="49" t="s">
        <v>148</v>
      </c>
      <c r="G60" s="49" t="s">
        <v>148</v>
      </c>
      <c r="H60" s="49">
        <v>9810000</v>
      </c>
      <c r="I60" s="49" t="s">
        <v>148</v>
      </c>
      <c r="J60" s="49">
        <v>9810000</v>
      </c>
      <c r="K60" s="49" t="s">
        <v>148</v>
      </c>
    </row>
    <row r="61" spans="1:11">
      <c r="A61" s="51" t="s">
        <v>268</v>
      </c>
      <c r="B61" s="50" t="s">
        <v>267</v>
      </c>
      <c r="C61" s="49">
        <v>9810000</v>
      </c>
      <c r="D61" s="49" t="s">
        <v>148</v>
      </c>
      <c r="E61" s="49" t="s">
        <v>148</v>
      </c>
      <c r="F61" s="49" t="s">
        <v>148</v>
      </c>
      <c r="G61" s="49" t="s">
        <v>148</v>
      </c>
      <c r="H61" s="49">
        <v>9810000</v>
      </c>
      <c r="I61" s="49" t="s">
        <v>148</v>
      </c>
      <c r="J61" s="49">
        <v>9810000</v>
      </c>
      <c r="K61" s="49" t="s">
        <v>148</v>
      </c>
    </row>
    <row r="62" spans="1:11">
      <c r="A62" s="51" t="s">
        <v>269</v>
      </c>
      <c r="B62" s="50" t="s">
        <v>270</v>
      </c>
      <c r="C62" s="49">
        <v>36630000</v>
      </c>
      <c r="D62" s="49" t="s">
        <v>148</v>
      </c>
      <c r="E62" s="49" t="s">
        <v>148</v>
      </c>
      <c r="F62" s="49" t="s">
        <v>148</v>
      </c>
      <c r="G62" s="49" t="s">
        <v>148</v>
      </c>
      <c r="H62" s="49">
        <v>36630000</v>
      </c>
      <c r="I62" s="49" t="s">
        <v>148</v>
      </c>
      <c r="J62" s="49">
        <v>20130000</v>
      </c>
      <c r="K62" s="49">
        <v>16500000</v>
      </c>
    </row>
    <row r="63" spans="1:11" ht="22.5">
      <c r="A63" s="51" t="s">
        <v>271</v>
      </c>
      <c r="B63" s="50" t="s">
        <v>272</v>
      </c>
      <c r="C63" s="49">
        <v>36630000</v>
      </c>
      <c r="D63" s="49" t="s">
        <v>148</v>
      </c>
      <c r="E63" s="49" t="s">
        <v>148</v>
      </c>
      <c r="F63" s="49" t="s">
        <v>148</v>
      </c>
      <c r="G63" s="49" t="s">
        <v>148</v>
      </c>
      <c r="H63" s="49">
        <v>36630000</v>
      </c>
      <c r="I63" s="49" t="s">
        <v>148</v>
      </c>
      <c r="J63" s="49">
        <v>20130000</v>
      </c>
      <c r="K63" s="49">
        <v>16500000</v>
      </c>
    </row>
    <row r="64" spans="1:11">
      <c r="A64" s="51" t="s">
        <v>273</v>
      </c>
      <c r="B64" s="50" t="s">
        <v>274</v>
      </c>
      <c r="C64" s="49">
        <v>9323000</v>
      </c>
      <c r="D64" s="49" t="s">
        <v>148</v>
      </c>
      <c r="E64" s="49" t="s">
        <v>148</v>
      </c>
      <c r="F64" s="49" t="s">
        <v>148</v>
      </c>
      <c r="G64" s="49" t="s">
        <v>148</v>
      </c>
      <c r="H64" s="49">
        <v>9323000</v>
      </c>
      <c r="I64" s="49">
        <v>6513000</v>
      </c>
      <c r="J64" s="49">
        <v>2810000</v>
      </c>
      <c r="K64" s="49" t="s">
        <v>148</v>
      </c>
    </row>
    <row r="65" spans="1:11">
      <c r="A65" s="51" t="s">
        <v>275</v>
      </c>
      <c r="B65" s="50" t="s">
        <v>276</v>
      </c>
      <c r="C65" s="49">
        <v>6885000</v>
      </c>
      <c r="D65" s="49" t="s">
        <v>148</v>
      </c>
      <c r="E65" s="49" t="s">
        <v>148</v>
      </c>
      <c r="F65" s="49" t="s">
        <v>148</v>
      </c>
      <c r="G65" s="49" t="s">
        <v>148</v>
      </c>
      <c r="H65" s="49">
        <v>6885000</v>
      </c>
      <c r="I65" s="49">
        <v>6345000</v>
      </c>
      <c r="J65" s="49">
        <v>540000</v>
      </c>
      <c r="K65" s="49" t="s">
        <v>148</v>
      </c>
    </row>
    <row r="66" spans="1:11">
      <c r="A66" s="51" t="s">
        <v>277</v>
      </c>
      <c r="B66" s="50" t="s">
        <v>278</v>
      </c>
      <c r="C66" s="49">
        <v>6885000</v>
      </c>
      <c r="D66" s="49" t="s">
        <v>148</v>
      </c>
      <c r="E66" s="49" t="s">
        <v>148</v>
      </c>
      <c r="F66" s="49" t="s">
        <v>148</v>
      </c>
      <c r="G66" s="49" t="s">
        <v>148</v>
      </c>
      <c r="H66" s="49">
        <v>6885000</v>
      </c>
      <c r="I66" s="49">
        <v>6345000</v>
      </c>
      <c r="J66" s="49">
        <v>540000</v>
      </c>
      <c r="K66" s="49" t="s">
        <v>148</v>
      </c>
    </row>
    <row r="67" spans="1:11">
      <c r="A67" s="51" t="s">
        <v>279</v>
      </c>
      <c r="B67" s="50" t="s">
        <v>280</v>
      </c>
      <c r="C67" s="49">
        <v>122000</v>
      </c>
      <c r="D67" s="49" t="s">
        <v>148</v>
      </c>
      <c r="E67" s="49" t="s">
        <v>148</v>
      </c>
      <c r="F67" s="49" t="s">
        <v>148</v>
      </c>
      <c r="G67" s="49" t="s">
        <v>148</v>
      </c>
      <c r="H67" s="49">
        <v>122000</v>
      </c>
      <c r="I67" s="49">
        <v>122000</v>
      </c>
      <c r="J67" s="49" t="s">
        <v>148</v>
      </c>
      <c r="K67" s="49" t="s">
        <v>148</v>
      </c>
    </row>
    <row r="68" spans="1:11">
      <c r="A68" s="51" t="s">
        <v>281</v>
      </c>
      <c r="B68" s="50" t="s">
        <v>282</v>
      </c>
      <c r="C68" s="49">
        <v>122000</v>
      </c>
      <c r="D68" s="49" t="s">
        <v>148</v>
      </c>
      <c r="E68" s="49" t="s">
        <v>148</v>
      </c>
      <c r="F68" s="49" t="s">
        <v>148</v>
      </c>
      <c r="G68" s="49" t="s">
        <v>148</v>
      </c>
      <c r="H68" s="49">
        <v>122000</v>
      </c>
      <c r="I68" s="49">
        <v>122000</v>
      </c>
      <c r="J68" s="49" t="s">
        <v>148</v>
      </c>
      <c r="K68" s="49" t="s">
        <v>148</v>
      </c>
    </row>
    <row r="69" spans="1:11">
      <c r="A69" s="51" t="s">
        <v>283</v>
      </c>
      <c r="B69" s="50" t="s">
        <v>284</v>
      </c>
      <c r="C69" s="49">
        <v>2316000</v>
      </c>
      <c r="D69" s="49" t="s">
        <v>148</v>
      </c>
      <c r="E69" s="49" t="s">
        <v>148</v>
      </c>
      <c r="F69" s="49" t="s">
        <v>148</v>
      </c>
      <c r="G69" s="49" t="s">
        <v>148</v>
      </c>
      <c r="H69" s="49">
        <v>2316000</v>
      </c>
      <c r="I69" s="49">
        <v>46000</v>
      </c>
      <c r="J69" s="49">
        <v>2270000</v>
      </c>
      <c r="K69" s="49" t="s">
        <v>148</v>
      </c>
    </row>
    <row r="70" spans="1:11">
      <c r="A70" s="51" t="s">
        <v>285</v>
      </c>
      <c r="B70" s="50" t="s">
        <v>286</v>
      </c>
      <c r="C70" s="49">
        <v>2316000</v>
      </c>
      <c r="D70" s="49" t="s">
        <v>148</v>
      </c>
      <c r="E70" s="49" t="s">
        <v>148</v>
      </c>
      <c r="F70" s="49" t="s">
        <v>148</v>
      </c>
      <c r="G70" s="49" t="s">
        <v>148</v>
      </c>
      <c r="H70" s="49">
        <v>2316000</v>
      </c>
      <c r="I70" s="49">
        <v>46000</v>
      </c>
      <c r="J70" s="49">
        <v>2270000</v>
      </c>
      <c r="K70" s="49" t="s">
        <v>148</v>
      </c>
    </row>
    <row r="71" spans="1:11">
      <c r="A71" s="51" t="s">
        <v>287</v>
      </c>
      <c r="B71" s="50" t="s">
        <v>288</v>
      </c>
      <c r="C71" s="49">
        <v>60000</v>
      </c>
      <c r="D71" s="49" t="s">
        <v>148</v>
      </c>
      <c r="E71" s="49" t="s">
        <v>148</v>
      </c>
      <c r="F71" s="49" t="s">
        <v>148</v>
      </c>
      <c r="G71" s="49" t="s">
        <v>148</v>
      </c>
      <c r="H71" s="49">
        <v>60000</v>
      </c>
      <c r="I71" s="49">
        <v>60000</v>
      </c>
      <c r="J71" s="49" t="s">
        <v>148</v>
      </c>
      <c r="K71" s="49" t="s">
        <v>148</v>
      </c>
    </row>
    <row r="72" spans="1:11">
      <c r="A72" s="51" t="s">
        <v>289</v>
      </c>
      <c r="B72" s="50" t="s">
        <v>290</v>
      </c>
      <c r="C72" s="49">
        <v>60000</v>
      </c>
      <c r="D72" s="49" t="s">
        <v>148</v>
      </c>
      <c r="E72" s="49" t="s">
        <v>148</v>
      </c>
      <c r="F72" s="49" t="s">
        <v>148</v>
      </c>
      <c r="G72" s="49" t="s">
        <v>148</v>
      </c>
      <c r="H72" s="49">
        <v>60000</v>
      </c>
      <c r="I72" s="49">
        <v>60000</v>
      </c>
      <c r="J72" s="49" t="s">
        <v>148</v>
      </c>
      <c r="K72" s="49" t="s">
        <v>148</v>
      </c>
    </row>
    <row r="73" spans="1:11">
      <c r="A73" s="51" t="s">
        <v>291</v>
      </c>
      <c r="B73" s="50" t="s">
        <v>292</v>
      </c>
      <c r="C73" s="49">
        <v>60000</v>
      </c>
      <c r="D73" s="49" t="s">
        <v>148</v>
      </c>
      <c r="E73" s="49" t="s">
        <v>148</v>
      </c>
      <c r="F73" s="49" t="s">
        <v>148</v>
      </c>
      <c r="G73" s="49" t="s">
        <v>148</v>
      </c>
      <c r="H73" s="49">
        <v>60000</v>
      </c>
      <c r="I73" s="49">
        <v>60000</v>
      </c>
      <c r="J73" s="49" t="s">
        <v>148</v>
      </c>
      <c r="K73" s="49" t="s">
        <v>148</v>
      </c>
    </row>
    <row r="74" spans="1:11">
      <c r="A74" s="51" t="s">
        <v>293</v>
      </c>
      <c r="B74" s="50" t="s">
        <v>294</v>
      </c>
      <c r="C74" s="49">
        <v>1624000</v>
      </c>
      <c r="D74" s="49" t="s">
        <v>148</v>
      </c>
      <c r="E74" s="49" t="s">
        <v>148</v>
      </c>
      <c r="F74" s="49" t="s">
        <v>148</v>
      </c>
      <c r="G74" s="49" t="s">
        <v>148</v>
      </c>
      <c r="H74" s="49">
        <v>1624000</v>
      </c>
      <c r="I74" s="49">
        <v>990000</v>
      </c>
      <c r="J74" s="49">
        <v>634000</v>
      </c>
      <c r="K74" s="49" t="s">
        <v>148</v>
      </c>
    </row>
    <row r="75" spans="1:11">
      <c r="A75" s="51" t="s">
        <v>295</v>
      </c>
      <c r="B75" s="50" t="s">
        <v>296</v>
      </c>
      <c r="C75" s="49">
        <v>1624000</v>
      </c>
      <c r="D75" s="49" t="s">
        <v>148</v>
      </c>
      <c r="E75" s="49" t="s">
        <v>148</v>
      </c>
      <c r="F75" s="49" t="s">
        <v>148</v>
      </c>
      <c r="G75" s="49" t="s">
        <v>148</v>
      </c>
      <c r="H75" s="49">
        <v>1624000</v>
      </c>
      <c r="I75" s="49">
        <v>990000</v>
      </c>
      <c r="J75" s="49">
        <v>634000</v>
      </c>
      <c r="K75" s="49" t="s">
        <v>148</v>
      </c>
    </row>
    <row r="76" spans="1:11">
      <c r="A76" s="51" t="s">
        <v>297</v>
      </c>
      <c r="B76" s="50" t="s">
        <v>298</v>
      </c>
      <c r="C76" s="49">
        <v>1624000</v>
      </c>
      <c r="D76" s="49" t="s">
        <v>148</v>
      </c>
      <c r="E76" s="49" t="s">
        <v>148</v>
      </c>
      <c r="F76" s="49" t="s">
        <v>148</v>
      </c>
      <c r="G76" s="49" t="s">
        <v>148</v>
      </c>
      <c r="H76" s="49">
        <v>1624000</v>
      </c>
      <c r="I76" s="49">
        <v>990000</v>
      </c>
      <c r="J76" s="49">
        <v>634000</v>
      </c>
      <c r="K76" s="49" t="s">
        <v>148</v>
      </c>
    </row>
  </sheetData>
  <mergeCells count="16">
    <mergeCell ref="A1:K2"/>
    <mergeCell ref="A3:B3"/>
    <mergeCell ref="D3:K3"/>
    <mergeCell ref="D4:G4"/>
    <mergeCell ref="H4:K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</mergeCells>
  <phoneticPr fontId="31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B1:N85"/>
  <sheetViews>
    <sheetView topLeftCell="B1" workbookViewId="0">
      <selection activeCell="B1" sqref="B1:N2"/>
    </sheetView>
  </sheetViews>
  <sheetFormatPr defaultColWidth="9" defaultRowHeight="13.5"/>
  <cols>
    <col min="1" max="1" width="24.625" customWidth="1"/>
    <col min="2" max="2" width="25.875" customWidth="1"/>
    <col min="3" max="3" width="32.625" customWidth="1"/>
    <col min="4" max="4" width="12.625" customWidth="1"/>
    <col min="5" max="6" width="14" customWidth="1"/>
    <col min="8" max="8" width="12" customWidth="1"/>
    <col min="9" max="9" width="12.625" customWidth="1"/>
    <col min="10" max="10" width="13.625" customWidth="1"/>
    <col min="13" max="13" width="9.625" customWidth="1"/>
  </cols>
  <sheetData>
    <row r="1" spans="2:14">
      <c r="B1" s="127" t="s">
        <v>616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4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2:14">
      <c r="B3" s="40"/>
      <c r="C3" s="41"/>
      <c r="D3" s="29"/>
      <c r="E3" s="29"/>
      <c r="F3" s="42"/>
      <c r="G3" s="42"/>
      <c r="H3" s="42"/>
      <c r="I3" s="42"/>
      <c r="J3" s="42"/>
      <c r="K3" s="42"/>
      <c r="L3" s="42"/>
      <c r="M3" s="42"/>
      <c r="N3" s="42" t="s">
        <v>1</v>
      </c>
    </row>
    <row r="4" spans="2:14" ht="33.75">
      <c r="B4" s="43" t="s">
        <v>299</v>
      </c>
      <c r="C4" s="30" t="s">
        <v>300</v>
      </c>
      <c r="D4" s="30" t="s">
        <v>150</v>
      </c>
      <c r="E4" s="31" t="s">
        <v>301</v>
      </c>
      <c r="F4" s="31" t="s">
        <v>18</v>
      </c>
      <c r="G4" s="31" t="s">
        <v>302</v>
      </c>
      <c r="H4" s="31" t="s">
        <v>10</v>
      </c>
      <c r="I4" s="31" t="s">
        <v>12</v>
      </c>
      <c r="J4" s="31" t="s">
        <v>14</v>
      </c>
      <c r="K4" s="31" t="s">
        <v>16</v>
      </c>
      <c r="L4" s="31" t="s">
        <v>29</v>
      </c>
      <c r="M4" s="31" t="s">
        <v>30</v>
      </c>
      <c r="N4" s="44" t="s">
        <v>155</v>
      </c>
    </row>
    <row r="5" spans="2:14">
      <c r="B5" s="9" t="s">
        <v>159</v>
      </c>
      <c r="C5" s="33"/>
      <c r="D5" s="37">
        <v>92482389.239999995</v>
      </c>
      <c r="E5" s="37">
        <v>42104689.240000002</v>
      </c>
      <c r="F5" s="37">
        <v>0</v>
      </c>
      <c r="G5" s="37">
        <v>0</v>
      </c>
      <c r="H5" s="37">
        <v>0</v>
      </c>
      <c r="I5" s="37">
        <v>30440000</v>
      </c>
      <c r="J5" s="37">
        <v>13747700</v>
      </c>
      <c r="K5" s="37">
        <v>0</v>
      </c>
      <c r="L5" s="37">
        <v>0</v>
      </c>
      <c r="M5" s="37">
        <v>6190000</v>
      </c>
      <c r="N5" s="37">
        <v>0</v>
      </c>
    </row>
    <row r="6" spans="2:14">
      <c r="B6" s="9" t="s">
        <v>303</v>
      </c>
      <c r="C6" s="33"/>
      <c r="D6" s="37">
        <v>16468789.24</v>
      </c>
      <c r="E6" s="37">
        <v>16468789.24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</row>
    <row r="7" spans="2:14">
      <c r="B7" s="9" t="s">
        <v>304</v>
      </c>
      <c r="C7" s="33"/>
      <c r="D7" s="37">
        <v>14003339.24</v>
      </c>
      <c r="E7" s="37">
        <v>14003339.24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</row>
    <row r="8" spans="2:14">
      <c r="B8" s="9" t="s">
        <v>305</v>
      </c>
      <c r="C8" s="33" t="s">
        <v>306</v>
      </c>
      <c r="D8" s="37">
        <v>946740.16</v>
      </c>
      <c r="E8" s="37">
        <v>946740.16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</row>
    <row r="9" spans="2:14">
      <c r="B9" s="9" t="s">
        <v>305</v>
      </c>
      <c r="C9" s="33" t="s">
        <v>307</v>
      </c>
      <c r="D9" s="37">
        <v>473370.08</v>
      </c>
      <c r="E9" s="37">
        <v>473370.08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</row>
    <row r="10" spans="2:14">
      <c r="B10" s="9" t="s">
        <v>305</v>
      </c>
      <c r="C10" s="33" t="s">
        <v>308</v>
      </c>
      <c r="D10" s="37">
        <v>5604933</v>
      </c>
      <c r="E10" s="37">
        <v>5604933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</row>
    <row r="11" spans="2:14">
      <c r="B11" s="9" t="s">
        <v>305</v>
      </c>
      <c r="C11" s="33" t="s">
        <v>309</v>
      </c>
      <c r="D11" s="37">
        <v>6978296</v>
      </c>
      <c r="E11" s="37">
        <v>6978296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</row>
    <row r="12" spans="2:14">
      <c r="B12" s="9" t="s">
        <v>310</v>
      </c>
      <c r="C12" s="33"/>
      <c r="D12" s="37">
        <v>2076580</v>
      </c>
      <c r="E12" s="37">
        <v>2076580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</row>
    <row r="13" spans="2:14">
      <c r="B13" s="9" t="s">
        <v>311</v>
      </c>
      <c r="C13" s="33" t="s">
        <v>308</v>
      </c>
      <c r="D13" s="37">
        <v>1100780</v>
      </c>
      <c r="E13" s="37">
        <v>1100780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</row>
    <row r="14" spans="2:14">
      <c r="B14" s="9" t="s">
        <v>311</v>
      </c>
      <c r="C14" s="33" t="s">
        <v>309</v>
      </c>
      <c r="D14" s="37">
        <v>975800</v>
      </c>
      <c r="E14" s="37">
        <v>975800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</row>
    <row r="15" spans="2:14">
      <c r="B15" s="9" t="s">
        <v>312</v>
      </c>
      <c r="C15" s="33"/>
      <c r="D15" s="37">
        <v>388870</v>
      </c>
      <c r="E15" s="37">
        <v>388870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</row>
    <row r="16" spans="2:14">
      <c r="B16" s="9" t="s">
        <v>313</v>
      </c>
      <c r="C16" s="33" t="s">
        <v>308</v>
      </c>
      <c r="D16" s="37">
        <v>275535</v>
      </c>
      <c r="E16" s="37">
        <v>275535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</row>
    <row r="17" spans="2:14">
      <c r="B17" s="9" t="s">
        <v>313</v>
      </c>
      <c r="C17" s="33" t="s">
        <v>309</v>
      </c>
      <c r="D17" s="37">
        <v>113335</v>
      </c>
      <c r="E17" s="37">
        <v>113335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</row>
    <row r="18" spans="2:14">
      <c r="B18" s="9" t="s">
        <v>314</v>
      </c>
      <c r="C18" s="33"/>
      <c r="D18" s="37">
        <v>76013600</v>
      </c>
      <c r="E18" s="37">
        <v>25635900</v>
      </c>
      <c r="F18" s="37">
        <v>0</v>
      </c>
      <c r="G18" s="37">
        <v>0</v>
      </c>
      <c r="H18" s="37">
        <v>0</v>
      </c>
      <c r="I18" s="37">
        <v>30440000</v>
      </c>
      <c r="J18" s="37">
        <v>13747700</v>
      </c>
      <c r="K18" s="37">
        <v>0</v>
      </c>
      <c r="L18" s="37">
        <v>0</v>
      </c>
      <c r="M18" s="37">
        <v>6190000</v>
      </c>
      <c r="N18" s="37">
        <v>0</v>
      </c>
    </row>
    <row r="19" spans="2:14">
      <c r="B19" s="9" t="s">
        <v>315</v>
      </c>
      <c r="C19" s="33"/>
      <c r="D19" s="37">
        <v>13199600</v>
      </c>
      <c r="E19" s="37">
        <v>12984900</v>
      </c>
      <c r="F19" s="37">
        <v>0</v>
      </c>
      <c r="G19" s="37">
        <v>0</v>
      </c>
      <c r="H19" s="37">
        <v>0</v>
      </c>
      <c r="I19" s="37">
        <v>0</v>
      </c>
      <c r="J19" s="37">
        <v>214700</v>
      </c>
      <c r="K19" s="37">
        <v>0</v>
      </c>
      <c r="L19" s="37">
        <v>0</v>
      </c>
      <c r="M19" s="37">
        <v>0</v>
      </c>
      <c r="N19" s="37">
        <v>0</v>
      </c>
    </row>
    <row r="20" spans="2:14">
      <c r="B20" s="9" t="s">
        <v>316</v>
      </c>
      <c r="C20" s="33" t="s">
        <v>317</v>
      </c>
      <c r="D20" s="37">
        <v>400000</v>
      </c>
      <c r="E20" s="37">
        <v>400000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</row>
    <row r="21" spans="2:14">
      <c r="B21" s="9" t="s">
        <v>318</v>
      </c>
      <c r="C21" s="33" t="s">
        <v>319</v>
      </c>
      <c r="D21" s="37">
        <v>50000</v>
      </c>
      <c r="E21" s="37">
        <v>50000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</row>
    <row r="22" spans="2:14">
      <c r="B22" s="9" t="s">
        <v>320</v>
      </c>
      <c r="C22" s="33" t="s">
        <v>317</v>
      </c>
      <c r="D22" s="37">
        <v>30000</v>
      </c>
      <c r="E22" s="37">
        <v>30000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</row>
    <row r="23" spans="2:14">
      <c r="B23" s="9" t="s">
        <v>321</v>
      </c>
      <c r="C23" s="33" t="s">
        <v>322</v>
      </c>
      <c r="D23" s="37">
        <v>160000</v>
      </c>
      <c r="E23" s="37">
        <v>160000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</row>
    <row r="24" spans="2:14">
      <c r="B24" s="9" t="s">
        <v>323</v>
      </c>
      <c r="C24" s="33" t="s">
        <v>324</v>
      </c>
      <c r="D24" s="37">
        <v>40000</v>
      </c>
      <c r="E24" s="37">
        <v>40000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</row>
    <row r="25" spans="2:14">
      <c r="B25" s="9" t="s">
        <v>325</v>
      </c>
      <c r="C25" s="33" t="s">
        <v>317</v>
      </c>
      <c r="D25" s="37">
        <v>15000</v>
      </c>
      <c r="E25" s="37">
        <v>15000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</row>
    <row r="26" spans="2:14">
      <c r="B26" s="9" t="s">
        <v>326</v>
      </c>
      <c r="C26" s="33" t="s">
        <v>327</v>
      </c>
      <c r="D26" s="37">
        <v>350000</v>
      </c>
      <c r="E26" s="37">
        <v>280000</v>
      </c>
      <c r="F26" s="37">
        <v>0</v>
      </c>
      <c r="G26" s="37">
        <v>0</v>
      </c>
      <c r="H26" s="37">
        <v>0</v>
      </c>
      <c r="I26" s="37">
        <v>0</v>
      </c>
      <c r="J26" s="37">
        <v>70000</v>
      </c>
      <c r="K26" s="37">
        <v>0</v>
      </c>
      <c r="L26" s="37">
        <v>0</v>
      </c>
      <c r="M26" s="37">
        <v>0</v>
      </c>
      <c r="N26" s="37">
        <v>0</v>
      </c>
    </row>
    <row r="27" spans="2:14">
      <c r="B27" s="9" t="s">
        <v>328</v>
      </c>
      <c r="C27" s="33" t="s">
        <v>329</v>
      </c>
      <c r="D27" s="37">
        <v>170000</v>
      </c>
      <c r="E27" s="37">
        <v>170000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</row>
    <row r="28" spans="2:14">
      <c r="B28" s="9" t="s">
        <v>330</v>
      </c>
      <c r="C28" s="33" t="s">
        <v>331</v>
      </c>
      <c r="D28" s="37">
        <v>18000</v>
      </c>
      <c r="E28" s="37">
        <v>18000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</row>
    <row r="29" spans="2:14">
      <c r="B29" s="9" t="s">
        <v>332</v>
      </c>
      <c r="C29" s="33" t="s">
        <v>333</v>
      </c>
      <c r="D29" s="37">
        <v>265000</v>
      </c>
      <c r="E29" s="37">
        <v>265000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</row>
    <row r="30" spans="2:14">
      <c r="B30" s="9" t="s">
        <v>334</v>
      </c>
      <c r="C30" s="33" t="s">
        <v>335</v>
      </c>
      <c r="D30" s="37">
        <v>600000</v>
      </c>
      <c r="E30" s="37">
        <v>600000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</row>
    <row r="31" spans="2:14">
      <c r="B31" s="9" t="s">
        <v>336</v>
      </c>
      <c r="C31" s="33" t="s">
        <v>337</v>
      </c>
      <c r="D31" s="37">
        <v>903000</v>
      </c>
      <c r="E31" s="37">
        <v>903000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</row>
    <row r="32" spans="2:14">
      <c r="B32" s="9" t="s">
        <v>338</v>
      </c>
      <c r="C32" s="33" t="s">
        <v>337</v>
      </c>
      <c r="D32" s="37">
        <v>2867000</v>
      </c>
      <c r="E32" s="37">
        <v>2867000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</row>
    <row r="33" spans="2:14">
      <c r="B33" s="9" t="s">
        <v>339</v>
      </c>
      <c r="C33" s="33" t="s">
        <v>335</v>
      </c>
      <c r="D33" s="37">
        <v>900000</v>
      </c>
      <c r="E33" s="37">
        <v>900000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</row>
    <row r="34" spans="2:14">
      <c r="B34" s="9" t="s">
        <v>340</v>
      </c>
      <c r="C34" s="33" t="s">
        <v>341</v>
      </c>
      <c r="D34" s="37">
        <v>990000</v>
      </c>
      <c r="E34" s="37">
        <v>990000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</row>
    <row r="35" spans="2:14">
      <c r="B35" s="9" t="s">
        <v>342</v>
      </c>
      <c r="C35" s="33" t="s">
        <v>337</v>
      </c>
      <c r="D35" s="37">
        <v>2220000</v>
      </c>
      <c r="E35" s="37">
        <v>2220000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</row>
    <row r="36" spans="2:14">
      <c r="B36" s="9" t="s">
        <v>343</v>
      </c>
      <c r="C36" s="33" t="s">
        <v>344</v>
      </c>
      <c r="D36" s="37">
        <v>60000</v>
      </c>
      <c r="E36" s="37">
        <v>60000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</row>
    <row r="37" spans="2:14">
      <c r="B37" s="9" t="s">
        <v>345</v>
      </c>
      <c r="C37" s="33" t="s">
        <v>346</v>
      </c>
      <c r="D37" s="37">
        <v>22000</v>
      </c>
      <c r="E37" s="37">
        <v>22000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</row>
    <row r="38" spans="2:14">
      <c r="B38" s="9" t="s">
        <v>347</v>
      </c>
      <c r="C38" s="33" t="s">
        <v>327</v>
      </c>
      <c r="D38" s="37">
        <v>60000</v>
      </c>
      <c r="E38" s="37">
        <v>60000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</row>
    <row r="39" spans="2:14">
      <c r="B39" s="9" t="s">
        <v>348</v>
      </c>
      <c r="C39" s="33" t="s">
        <v>349</v>
      </c>
      <c r="D39" s="37">
        <v>122000</v>
      </c>
      <c r="E39" s="37">
        <v>122000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</row>
    <row r="40" spans="2:14">
      <c r="B40" s="9" t="s">
        <v>350</v>
      </c>
      <c r="C40" s="33" t="s">
        <v>322</v>
      </c>
      <c r="D40" s="37">
        <v>80200</v>
      </c>
      <c r="E40" s="37">
        <v>80200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</row>
    <row r="41" spans="2:14">
      <c r="B41" s="9" t="s">
        <v>351</v>
      </c>
      <c r="C41" s="33" t="s">
        <v>337</v>
      </c>
      <c r="D41" s="37">
        <v>355000</v>
      </c>
      <c r="E41" s="37">
        <v>355000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</row>
    <row r="42" spans="2:14">
      <c r="B42" s="9" t="s">
        <v>352</v>
      </c>
      <c r="C42" s="33" t="s">
        <v>353</v>
      </c>
      <c r="D42" s="37">
        <v>127700</v>
      </c>
      <c r="E42" s="37">
        <v>127700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</row>
    <row r="43" spans="2:14">
      <c r="B43" s="9" t="s">
        <v>354</v>
      </c>
      <c r="C43" s="33" t="s">
        <v>355</v>
      </c>
      <c r="D43" s="37">
        <v>195000</v>
      </c>
      <c r="E43" s="37">
        <v>195000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</row>
    <row r="44" spans="2:14">
      <c r="B44" s="9" t="s">
        <v>356</v>
      </c>
      <c r="C44" s="33" t="s">
        <v>357</v>
      </c>
      <c r="D44" s="37">
        <v>46000</v>
      </c>
      <c r="E44" s="37">
        <v>46000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</row>
    <row r="45" spans="2:14">
      <c r="B45" s="9" t="s">
        <v>358</v>
      </c>
      <c r="C45" s="33" t="s">
        <v>359</v>
      </c>
      <c r="D45" s="37">
        <v>50000</v>
      </c>
      <c r="E45" s="37">
        <v>50000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</row>
    <row r="46" spans="2:14">
      <c r="B46" s="9" t="s">
        <v>360</v>
      </c>
      <c r="C46" s="33" t="s">
        <v>324</v>
      </c>
      <c r="D46" s="37">
        <v>60000</v>
      </c>
      <c r="E46" s="37">
        <v>60000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</row>
    <row r="47" spans="2:14">
      <c r="B47" s="9" t="s">
        <v>361</v>
      </c>
      <c r="C47" s="33" t="s">
        <v>362</v>
      </c>
      <c r="D47" s="37">
        <v>176000</v>
      </c>
      <c r="E47" s="37">
        <v>176000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</row>
    <row r="48" spans="2:14">
      <c r="B48" s="9" t="s">
        <v>363</v>
      </c>
      <c r="C48" s="33" t="s">
        <v>364</v>
      </c>
      <c r="D48" s="37">
        <v>442700</v>
      </c>
      <c r="E48" s="37">
        <v>400000</v>
      </c>
      <c r="F48" s="37">
        <v>0</v>
      </c>
      <c r="G48" s="37">
        <v>0</v>
      </c>
      <c r="H48" s="37">
        <v>0</v>
      </c>
      <c r="I48" s="37">
        <v>0</v>
      </c>
      <c r="J48" s="37">
        <v>42700</v>
      </c>
      <c r="K48" s="37">
        <v>0</v>
      </c>
      <c r="L48" s="37">
        <v>0</v>
      </c>
      <c r="M48" s="37">
        <v>0</v>
      </c>
      <c r="N48" s="37">
        <v>0</v>
      </c>
    </row>
    <row r="49" spans="2:14">
      <c r="B49" s="9" t="s">
        <v>365</v>
      </c>
      <c r="C49" s="33" t="s">
        <v>366</v>
      </c>
      <c r="D49" s="37">
        <v>235000</v>
      </c>
      <c r="E49" s="37">
        <v>235000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</row>
    <row r="50" spans="2:14">
      <c r="B50" s="9" t="s">
        <v>367</v>
      </c>
      <c r="C50" s="33" t="s">
        <v>364</v>
      </c>
      <c r="D50" s="37">
        <v>1190000</v>
      </c>
      <c r="E50" s="37">
        <v>1088000</v>
      </c>
      <c r="F50" s="37">
        <v>0</v>
      </c>
      <c r="G50" s="37">
        <v>0</v>
      </c>
      <c r="H50" s="37">
        <v>0</v>
      </c>
      <c r="I50" s="37">
        <v>0</v>
      </c>
      <c r="J50" s="37">
        <v>102000</v>
      </c>
      <c r="K50" s="37">
        <v>0</v>
      </c>
      <c r="L50" s="37">
        <v>0</v>
      </c>
      <c r="M50" s="37">
        <v>0</v>
      </c>
      <c r="N50" s="37">
        <v>0</v>
      </c>
    </row>
    <row r="51" spans="2:14">
      <c r="B51" s="9" t="s">
        <v>368</v>
      </c>
      <c r="C51" s="33"/>
      <c r="D51" s="37">
        <v>41964000</v>
      </c>
      <c r="E51" s="37">
        <v>12651000</v>
      </c>
      <c r="F51" s="37">
        <v>0</v>
      </c>
      <c r="G51" s="37">
        <v>0</v>
      </c>
      <c r="H51" s="37">
        <v>0</v>
      </c>
      <c r="I51" s="37">
        <v>20130000</v>
      </c>
      <c r="J51" s="37">
        <v>9183000</v>
      </c>
      <c r="K51" s="37">
        <v>0</v>
      </c>
      <c r="L51" s="37">
        <v>0</v>
      </c>
      <c r="M51" s="37">
        <v>0</v>
      </c>
      <c r="N51" s="37">
        <v>0</v>
      </c>
    </row>
    <row r="52" spans="2:14">
      <c r="B52" s="9" t="s">
        <v>369</v>
      </c>
      <c r="C52" s="33" t="s">
        <v>370</v>
      </c>
      <c r="D52" s="37">
        <v>65000</v>
      </c>
      <c r="E52" s="37">
        <v>65000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</row>
    <row r="53" spans="2:14">
      <c r="B53" s="9" t="s">
        <v>371</v>
      </c>
      <c r="C53" s="33" t="s">
        <v>317</v>
      </c>
      <c r="D53" s="37">
        <v>158000</v>
      </c>
      <c r="E53" s="37">
        <v>125000</v>
      </c>
      <c r="F53" s="37">
        <v>0</v>
      </c>
      <c r="G53" s="37">
        <v>0</v>
      </c>
      <c r="H53" s="37">
        <v>0</v>
      </c>
      <c r="I53" s="37">
        <v>0</v>
      </c>
      <c r="J53" s="37">
        <v>33000</v>
      </c>
      <c r="K53" s="37">
        <v>0</v>
      </c>
      <c r="L53" s="37">
        <v>0</v>
      </c>
      <c r="M53" s="37">
        <v>0</v>
      </c>
      <c r="N53" s="37">
        <v>0</v>
      </c>
    </row>
    <row r="54" spans="2:14">
      <c r="B54" s="9" t="s">
        <v>372</v>
      </c>
      <c r="C54" s="33" t="s">
        <v>362</v>
      </c>
      <c r="D54" s="37">
        <v>567000</v>
      </c>
      <c r="E54" s="37">
        <v>567000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</row>
    <row r="55" spans="2:14">
      <c r="B55" s="9" t="s">
        <v>373</v>
      </c>
      <c r="C55" s="33" t="s">
        <v>374</v>
      </c>
      <c r="D55" s="37">
        <v>1000000</v>
      </c>
      <c r="E55" s="37">
        <v>0</v>
      </c>
      <c r="F55" s="37">
        <v>0</v>
      </c>
      <c r="G55" s="37">
        <v>0</v>
      </c>
      <c r="H55" s="37">
        <v>0</v>
      </c>
      <c r="I55" s="37">
        <v>1000000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</row>
    <row r="56" spans="2:14">
      <c r="B56" s="9" t="s">
        <v>373</v>
      </c>
      <c r="C56" s="33" t="s">
        <v>335</v>
      </c>
      <c r="D56" s="37">
        <v>642000</v>
      </c>
      <c r="E56" s="37">
        <v>355000</v>
      </c>
      <c r="F56" s="37">
        <v>0</v>
      </c>
      <c r="G56" s="37">
        <v>0</v>
      </c>
      <c r="H56" s="37">
        <v>0</v>
      </c>
      <c r="I56" s="37">
        <v>0</v>
      </c>
      <c r="J56" s="37">
        <v>287000</v>
      </c>
      <c r="K56" s="37">
        <v>0</v>
      </c>
      <c r="L56" s="37">
        <v>0</v>
      </c>
      <c r="M56" s="37">
        <v>0</v>
      </c>
      <c r="N56" s="37">
        <v>0</v>
      </c>
    </row>
    <row r="57" spans="2:14">
      <c r="B57" s="9" t="s">
        <v>375</v>
      </c>
      <c r="C57" s="33" t="s">
        <v>317</v>
      </c>
      <c r="D57" s="37">
        <v>90000</v>
      </c>
      <c r="E57" s="37">
        <v>90000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</row>
    <row r="58" spans="2:14">
      <c r="B58" s="9" t="s">
        <v>376</v>
      </c>
      <c r="C58" s="33" t="s">
        <v>370</v>
      </c>
      <c r="D58" s="37">
        <v>60000</v>
      </c>
      <c r="E58" s="37">
        <v>60000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</row>
    <row r="59" spans="2:14">
      <c r="B59" s="9" t="s">
        <v>377</v>
      </c>
      <c r="C59" s="33" t="s">
        <v>374</v>
      </c>
      <c r="D59" s="37">
        <v>2090000</v>
      </c>
      <c r="E59" s="37">
        <v>0</v>
      </c>
      <c r="F59" s="37">
        <v>0</v>
      </c>
      <c r="G59" s="37">
        <v>0</v>
      </c>
      <c r="H59" s="37">
        <v>0</v>
      </c>
      <c r="I59" s="37">
        <v>2090000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</row>
    <row r="60" spans="2:14">
      <c r="B60" s="9" t="s">
        <v>377</v>
      </c>
      <c r="C60" s="33" t="s">
        <v>378</v>
      </c>
      <c r="D60" s="37">
        <v>9810000</v>
      </c>
      <c r="E60" s="37">
        <v>3600000</v>
      </c>
      <c r="F60" s="37">
        <v>0</v>
      </c>
      <c r="G60" s="37">
        <v>0</v>
      </c>
      <c r="H60" s="37">
        <v>0</v>
      </c>
      <c r="I60" s="37">
        <v>0</v>
      </c>
      <c r="J60" s="37">
        <v>6210000</v>
      </c>
      <c r="K60" s="37">
        <v>0</v>
      </c>
      <c r="L60" s="37">
        <v>0</v>
      </c>
      <c r="M60" s="37">
        <v>0</v>
      </c>
      <c r="N60" s="37">
        <v>0</v>
      </c>
    </row>
    <row r="61" spans="2:14">
      <c r="B61" s="9" t="s">
        <v>379</v>
      </c>
      <c r="C61" s="33" t="s">
        <v>353</v>
      </c>
      <c r="D61" s="37">
        <v>600000</v>
      </c>
      <c r="E61" s="37">
        <v>600000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</row>
    <row r="62" spans="2:14">
      <c r="B62" s="9" t="s">
        <v>380</v>
      </c>
      <c r="C62" s="33" t="s">
        <v>329</v>
      </c>
      <c r="D62" s="37">
        <v>90000</v>
      </c>
      <c r="E62" s="37">
        <v>90000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</row>
    <row r="63" spans="2:14">
      <c r="B63" s="9" t="s">
        <v>381</v>
      </c>
      <c r="C63" s="33" t="s">
        <v>382</v>
      </c>
      <c r="D63" s="37">
        <v>1120000</v>
      </c>
      <c r="E63" s="37">
        <v>690000</v>
      </c>
      <c r="F63" s="37">
        <v>0</v>
      </c>
      <c r="G63" s="37">
        <v>0</v>
      </c>
      <c r="H63" s="37">
        <v>0</v>
      </c>
      <c r="I63" s="37">
        <v>0</v>
      </c>
      <c r="J63" s="37">
        <v>430000</v>
      </c>
      <c r="K63" s="37">
        <v>0</v>
      </c>
      <c r="L63" s="37">
        <v>0</v>
      </c>
      <c r="M63" s="37">
        <v>0</v>
      </c>
      <c r="N63" s="37">
        <v>0</v>
      </c>
    </row>
    <row r="64" spans="2:14">
      <c r="B64" s="9" t="s">
        <v>383</v>
      </c>
      <c r="C64" s="33" t="s">
        <v>370</v>
      </c>
      <c r="D64" s="37">
        <v>16000</v>
      </c>
      <c r="E64" s="37">
        <v>16000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</row>
    <row r="65" spans="2:14">
      <c r="B65" s="9" t="s">
        <v>384</v>
      </c>
      <c r="C65" s="33" t="s">
        <v>370</v>
      </c>
      <c r="D65" s="37">
        <v>50000</v>
      </c>
      <c r="E65" s="37">
        <v>50000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</row>
    <row r="66" spans="2:14">
      <c r="B66" s="9" t="s">
        <v>385</v>
      </c>
      <c r="C66" s="33" t="s">
        <v>374</v>
      </c>
      <c r="D66" s="37">
        <v>17040000</v>
      </c>
      <c r="E66" s="37">
        <v>0</v>
      </c>
      <c r="F66" s="37">
        <v>0</v>
      </c>
      <c r="G66" s="37">
        <v>0</v>
      </c>
      <c r="H66" s="37">
        <v>0</v>
      </c>
      <c r="I66" s="37">
        <v>17040000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</row>
    <row r="67" spans="2:14">
      <c r="B67" s="9" t="s">
        <v>386</v>
      </c>
      <c r="C67" s="33" t="s">
        <v>366</v>
      </c>
      <c r="D67" s="37">
        <v>70000</v>
      </c>
      <c r="E67" s="37">
        <v>70000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</row>
    <row r="68" spans="2:14">
      <c r="B68" s="9" t="s">
        <v>387</v>
      </c>
      <c r="C68" s="33" t="s">
        <v>362</v>
      </c>
      <c r="D68" s="37">
        <v>1900000</v>
      </c>
      <c r="E68" s="37">
        <v>1900000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</row>
    <row r="69" spans="2:14">
      <c r="B69" s="9" t="s">
        <v>388</v>
      </c>
      <c r="C69" s="33" t="s">
        <v>337</v>
      </c>
      <c r="D69" s="37">
        <v>540000</v>
      </c>
      <c r="E69" s="37">
        <v>540000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</row>
    <row r="70" spans="2:14">
      <c r="B70" s="9" t="s">
        <v>389</v>
      </c>
      <c r="C70" s="33" t="s">
        <v>335</v>
      </c>
      <c r="D70" s="37">
        <v>600000</v>
      </c>
      <c r="E70" s="37">
        <v>300000</v>
      </c>
      <c r="F70" s="37">
        <v>0</v>
      </c>
      <c r="G70" s="37">
        <v>0</v>
      </c>
      <c r="H70" s="37">
        <v>0</v>
      </c>
      <c r="I70" s="37">
        <v>0</v>
      </c>
      <c r="J70" s="37">
        <v>300000</v>
      </c>
      <c r="K70" s="37">
        <v>0</v>
      </c>
      <c r="L70" s="37">
        <v>0</v>
      </c>
      <c r="M70" s="37">
        <v>0</v>
      </c>
      <c r="N70" s="37">
        <v>0</v>
      </c>
    </row>
    <row r="71" spans="2:14">
      <c r="B71" s="9" t="s">
        <v>390</v>
      </c>
      <c r="C71" s="33" t="s">
        <v>370</v>
      </c>
      <c r="D71" s="37">
        <v>1200000</v>
      </c>
      <c r="E71" s="37">
        <v>965000</v>
      </c>
      <c r="F71" s="37">
        <v>0</v>
      </c>
      <c r="G71" s="37">
        <v>0</v>
      </c>
      <c r="H71" s="37">
        <v>0</v>
      </c>
      <c r="I71" s="37">
        <v>0</v>
      </c>
      <c r="J71" s="37">
        <v>235000</v>
      </c>
      <c r="K71" s="37">
        <v>0</v>
      </c>
      <c r="L71" s="37">
        <v>0</v>
      </c>
      <c r="M71" s="37">
        <v>0</v>
      </c>
      <c r="N71" s="37">
        <v>0</v>
      </c>
    </row>
    <row r="72" spans="2:14">
      <c r="B72" s="9" t="s">
        <v>391</v>
      </c>
      <c r="C72" s="33" t="s">
        <v>392</v>
      </c>
      <c r="D72" s="37">
        <v>50000</v>
      </c>
      <c r="E72" s="37">
        <v>50000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</row>
    <row r="73" spans="2:14">
      <c r="B73" s="9" t="s">
        <v>393</v>
      </c>
      <c r="C73" s="33" t="s">
        <v>366</v>
      </c>
      <c r="D73" s="37">
        <v>30000</v>
      </c>
      <c r="E73" s="37">
        <v>30000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</row>
    <row r="74" spans="2:14">
      <c r="B74" s="9" t="s">
        <v>394</v>
      </c>
      <c r="C74" s="33" t="s">
        <v>382</v>
      </c>
      <c r="D74" s="37">
        <v>568000</v>
      </c>
      <c r="E74" s="37">
        <v>268000</v>
      </c>
      <c r="F74" s="37">
        <v>0</v>
      </c>
      <c r="G74" s="37">
        <v>0</v>
      </c>
      <c r="H74" s="37">
        <v>0</v>
      </c>
      <c r="I74" s="37">
        <v>0</v>
      </c>
      <c r="J74" s="37">
        <v>300000</v>
      </c>
      <c r="K74" s="37">
        <v>0</v>
      </c>
      <c r="L74" s="37">
        <v>0</v>
      </c>
      <c r="M74" s="37">
        <v>0</v>
      </c>
      <c r="N74" s="37">
        <v>0</v>
      </c>
    </row>
    <row r="75" spans="2:14">
      <c r="B75" s="9" t="s">
        <v>395</v>
      </c>
      <c r="C75" s="33" t="s">
        <v>357</v>
      </c>
      <c r="D75" s="37">
        <v>2270000</v>
      </c>
      <c r="E75" s="37">
        <v>970000</v>
      </c>
      <c r="F75" s="37">
        <v>0</v>
      </c>
      <c r="G75" s="37">
        <v>0</v>
      </c>
      <c r="H75" s="37">
        <v>0</v>
      </c>
      <c r="I75" s="37">
        <v>0</v>
      </c>
      <c r="J75" s="37">
        <v>1300000</v>
      </c>
      <c r="K75" s="37">
        <v>0</v>
      </c>
      <c r="L75" s="37">
        <v>0</v>
      </c>
      <c r="M75" s="37">
        <v>0</v>
      </c>
      <c r="N75" s="37">
        <v>0</v>
      </c>
    </row>
    <row r="76" spans="2:14">
      <c r="B76" s="9" t="s">
        <v>396</v>
      </c>
      <c r="C76" s="33" t="s">
        <v>362</v>
      </c>
      <c r="D76" s="37">
        <v>450000</v>
      </c>
      <c r="E76" s="37">
        <v>450000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</row>
    <row r="77" spans="2:14">
      <c r="B77" s="9" t="s">
        <v>397</v>
      </c>
      <c r="C77" s="33" t="s">
        <v>370</v>
      </c>
      <c r="D77" s="37">
        <v>254000</v>
      </c>
      <c r="E77" s="37">
        <v>200000</v>
      </c>
      <c r="F77" s="37">
        <v>0</v>
      </c>
      <c r="G77" s="37">
        <v>0</v>
      </c>
      <c r="H77" s="37">
        <v>0</v>
      </c>
      <c r="I77" s="37">
        <v>0</v>
      </c>
      <c r="J77" s="37">
        <v>54000</v>
      </c>
      <c r="K77" s="37">
        <v>0</v>
      </c>
      <c r="L77" s="37">
        <v>0</v>
      </c>
      <c r="M77" s="37">
        <v>0</v>
      </c>
      <c r="N77" s="37">
        <v>0</v>
      </c>
    </row>
    <row r="78" spans="2:14">
      <c r="B78" s="9" t="s">
        <v>398</v>
      </c>
      <c r="C78" s="33" t="s">
        <v>341</v>
      </c>
      <c r="D78" s="37">
        <v>634000</v>
      </c>
      <c r="E78" s="37">
        <v>600000</v>
      </c>
      <c r="F78" s="37">
        <v>0</v>
      </c>
      <c r="G78" s="37">
        <v>0</v>
      </c>
      <c r="H78" s="37">
        <v>0</v>
      </c>
      <c r="I78" s="37">
        <v>0</v>
      </c>
      <c r="J78" s="37">
        <v>34000</v>
      </c>
      <c r="K78" s="37">
        <v>0</v>
      </c>
      <c r="L78" s="37">
        <v>0</v>
      </c>
      <c r="M78" s="37">
        <v>0</v>
      </c>
      <c r="N78" s="37">
        <v>0</v>
      </c>
    </row>
    <row r="79" spans="2:14">
      <c r="B79" s="9" t="s">
        <v>399</v>
      </c>
      <c r="C79" s="33"/>
      <c r="D79" s="37">
        <v>20850000</v>
      </c>
      <c r="E79" s="37">
        <v>0</v>
      </c>
      <c r="F79" s="37">
        <v>0</v>
      </c>
      <c r="G79" s="37">
        <v>0</v>
      </c>
      <c r="H79" s="37">
        <v>0</v>
      </c>
      <c r="I79" s="37">
        <v>10310000</v>
      </c>
      <c r="J79" s="37">
        <v>4350000</v>
      </c>
      <c r="K79" s="37">
        <v>0</v>
      </c>
      <c r="L79" s="37">
        <v>0</v>
      </c>
      <c r="M79" s="37">
        <v>6190000</v>
      </c>
      <c r="N79" s="37">
        <v>0</v>
      </c>
    </row>
    <row r="80" spans="2:14">
      <c r="B80" s="9" t="s">
        <v>400</v>
      </c>
      <c r="C80" s="33" t="s">
        <v>327</v>
      </c>
      <c r="D80" s="37">
        <v>650000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650000</v>
      </c>
      <c r="K80" s="37">
        <v>0</v>
      </c>
      <c r="L80" s="37">
        <v>0</v>
      </c>
      <c r="M80" s="37">
        <v>0</v>
      </c>
      <c r="N80" s="37">
        <v>0</v>
      </c>
    </row>
    <row r="81" spans="2:14">
      <c r="B81" s="9" t="s">
        <v>401</v>
      </c>
      <c r="C81" s="33" t="s">
        <v>374</v>
      </c>
      <c r="D81" s="37">
        <v>4000000</v>
      </c>
      <c r="E81" s="37">
        <v>0</v>
      </c>
      <c r="F81" s="37">
        <v>0</v>
      </c>
      <c r="G81" s="37">
        <v>0</v>
      </c>
      <c r="H81" s="37">
        <v>0</v>
      </c>
      <c r="I81" s="37">
        <v>4000000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</row>
    <row r="82" spans="2:14">
      <c r="B82" s="9" t="s">
        <v>402</v>
      </c>
      <c r="C82" s="33" t="s">
        <v>327</v>
      </c>
      <c r="D82" s="37">
        <v>500000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500000</v>
      </c>
      <c r="K82" s="37">
        <v>0</v>
      </c>
      <c r="L82" s="37">
        <v>0</v>
      </c>
      <c r="M82" s="37">
        <v>0</v>
      </c>
      <c r="N82" s="37">
        <v>0</v>
      </c>
    </row>
    <row r="83" spans="2:14">
      <c r="B83" s="9" t="s">
        <v>403</v>
      </c>
      <c r="C83" s="33" t="s">
        <v>364</v>
      </c>
      <c r="D83" s="37">
        <v>200000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200000</v>
      </c>
      <c r="K83" s="37">
        <v>0</v>
      </c>
      <c r="L83" s="37">
        <v>0</v>
      </c>
      <c r="M83" s="37">
        <v>0</v>
      </c>
      <c r="N83" s="37">
        <v>0</v>
      </c>
    </row>
    <row r="84" spans="2:14" ht="22.5">
      <c r="B84" s="9" t="s">
        <v>404</v>
      </c>
      <c r="C84" s="33" t="s">
        <v>374</v>
      </c>
      <c r="D84" s="37">
        <v>12500000</v>
      </c>
      <c r="E84" s="37">
        <v>0</v>
      </c>
      <c r="F84" s="37">
        <v>0</v>
      </c>
      <c r="G84" s="37">
        <v>0</v>
      </c>
      <c r="H84" s="37">
        <v>0</v>
      </c>
      <c r="I84" s="37">
        <v>6310000</v>
      </c>
      <c r="J84" s="37">
        <v>0</v>
      </c>
      <c r="K84" s="37">
        <v>0</v>
      </c>
      <c r="L84" s="37">
        <v>0</v>
      </c>
      <c r="M84" s="37">
        <v>6190000</v>
      </c>
      <c r="N84" s="37">
        <v>0</v>
      </c>
    </row>
    <row r="85" spans="2:14">
      <c r="B85" s="9" t="s">
        <v>405</v>
      </c>
      <c r="C85" s="33" t="s">
        <v>327</v>
      </c>
      <c r="D85" s="37">
        <v>3000000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3000000</v>
      </c>
      <c r="K85" s="37">
        <v>0</v>
      </c>
      <c r="L85" s="37">
        <v>0</v>
      </c>
      <c r="M85" s="37">
        <v>0</v>
      </c>
      <c r="N85" s="37">
        <v>0</v>
      </c>
    </row>
  </sheetData>
  <mergeCells count="1">
    <mergeCell ref="B1:N2"/>
  </mergeCells>
  <phoneticPr fontId="3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selection sqref="A1:Q2"/>
    </sheetView>
  </sheetViews>
  <sheetFormatPr defaultColWidth="9" defaultRowHeight="13.5"/>
  <cols>
    <col min="1" max="1" width="20.375" customWidth="1"/>
    <col min="2" max="2" width="17" customWidth="1"/>
    <col min="8" max="8" width="10.875" customWidth="1"/>
    <col min="9" max="9" width="11" customWidth="1"/>
    <col min="10" max="10" width="11.125" customWidth="1"/>
    <col min="13" max="13" width="10.5" customWidth="1"/>
    <col min="14" max="14" width="10.625" customWidth="1"/>
  </cols>
  <sheetData>
    <row r="1" spans="1:17">
      <c r="A1" s="128" t="s">
        <v>617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>
      <c r="A3" s="28"/>
      <c r="B3" s="29"/>
      <c r="C3" s="29"/>
      <c r="D3" s="29"/>
      <c r="E3" s="29"/>
      <c r="F3" s="29"/>
      <c r="G3" s="29"/>
      <c r="H3" s="29"/>
      <c r="I3" s="29"/>
      <c r="J3" s="38"/>
      <c r="K3" s="38"/>
      <c r="L3" s="38"/>
      <c r="M3" s="38"/>
      <c r="N3" s="38"/>
      <c r="O3" s="38"/>
      <c r="P3" s="38"/>
      <c r="Q3" s="39" t="s">
        <v>1</v>
      </c>
    </row>
    <row r="4" spans="1:17" ht="33.75">
      <c r="A4" s="30" t="s">
        <v>406</v>
      </c>
      <c r="B4" s="30" t="s">
        <v>407</v>
      </c>
      <c r="C4" s="30" t="s">
        <v>408</v>
      </c>
      <c r="D4" s="30" t="s">
        <v>409</v>
      </c>
      <c r="E4" s="31" t="s">
        <v>410</v>
      </c>
      <c r="F4" s="30" t="s">
        <v>411</v>
      </c>
      <c r="G4" s="31" t="s">
        <v>412</v>
      </c>
      <c r="H4" s="31" t="s">
        <v>413</v>
      </c>
      <c r="I4" s="30" t="s">
        <v>150</v>
      </c>
      <c r="J4" s="31" t="s">
        <v>301</v>
      </c>
      <c r="K4" s="31" t="s">
        <v>302</v>
      </c>
      <c r="L4" s="31" t="s">
        <v>10</v>
      </c>
      <c r="M4" s="31" t="s">
        <v>12</v>
      </c>
      <c r="N4" s="31" t="s">
        <v>14</v>
      </c>
      <c r="O4" s="31" t="s">
        <v>16</v>
      </c>
      <c r="P4" s="31" t="s">
        <v>29</v>
      </c>
      <c r="Q4" s="31" t="s">
        <v>30</v>
      </c>
    </row>
    <row r="5" spans="1:17" ht="22.5">
      <c r="A5" s="32" t="s">
        <v>159</v>
      </c>
      <c r="B5" s="33"/>
      <c r="C5" s="33"/>
      <c r="D5" s="33"/>
      <c r="E5" s="33"/>
      <c r="F5" s="33"/>
      <c r="G5" s="33"/>
      <c r="H5" s="33"/>
      <c r="I5" s="37">
        <v>4307600</v>
      </c>
      <c r="J5" s="37">
        <v>3074900</v>
      </c>
      <c r="K5" s="37">
        <v>0</v>
      </c>
      <c r="L5" s="37">
        <v>0</v>
      </c>
      <c r="M5" s="37">
        <v>0</v>
      </c>
      <c r="N5" s="37">
        <v>1232700</v>
      </c>
      <c r="O5" s="37">
        <v>0</v>
      </c>
      <c r="P5" s="37">
        <v>0</v>
      </c>
      <c r="Q5" s="37">
        <v>0</v>
      </c>
    </row>
    <row r="6" spans="1:17">
      <c r="A6" s="32" t="s">
        <v>11</v>
      </c>
      <c r="B6" s="33"/>
      <c r="C6" s="33"/>
      <c r="D6" s="33"/>
      <c r="E6" s="33"/>
      <c r="F6" s="33"/>
      <c r="G6" s="33"/>
      <c r="H6" s="34"/>
      <c r="I6" s="37">
        <v>186500</v>
      </c>
      <c r="J6" s="37">
        <v>186500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</row>
    <row r="7" spans="1:17">
      <c r="A7" s="32" t="s">
        <v>414</v>
      </c>
      <c r="B7" s="35" t="s">
        <v>415</v>
      </c>
      <c r="C7" s="35" t="s">
        <v>416</v>
      </c>
      <c r="D7" s="36" t="s">
        <v>417</v>
      </c>
      <c r="E7" s="36"/>
      <c r="F7" s="36" t="s">
        <v>418</v>
      </c>
      <c r="G7" s="36" t="s">
        <v>419</v>
      </c>
      <c r="H7" s="37">
        <v>45</v>
      </c>
      <c r="I7" s="37">
        <v>3600</v>
      </c>
      <c r="J7" s="37">
        <v>3600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</row>
    <row r="8" spans="1:17">
      <c r="A8" s="32" t="s">
        <v>420</v>
      </c>
      <c r="B8" s="35" t="s">
        <v>416</v>
      </c>
      <c r="C8" s="35" t="s">
        <v>416</v>
      </c>
      <c r="D8" s="36" t="s">
        <v>417</v>
      </c>
      <c r="E8" s="36"/>
      <c r="F8" s="36" t="s">
        <v>421</v>
      </c>
      <c r="G8" s="36" t="s">
        <v>419</v>
      </c>
      <c r="H8" s="37">
        <v>195</v>
      </c>
      <c r="I8" s="37">
        <v>39000</v>
      </c>
      <c r="J8" s="37">
        <v>39000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</row>
    <row r="9" spans="1:17">
      <c r="A9" s="32" t="s">
        <v>422</v>
      </c>
      <c r="B9" s="35" t="s">
        <v>423</v>
      </c>
      <c r="C9" s="35" t="s">
        <v>416</v>
      </c>
      <c r="D9" s="36" t="s">
        <v>417</v>
      </c>
      <c r="E9" s="36"/>
      <c r="F9" s="36" t="s">
        <v>424</v>
      </c>
      <c r="G9" s="36" t="s">
        <v>419</v>
      </c>
      <c r="H9" s="37">
        <v>5</v>
      </c>
      <c r="I9" s="37">
        <v>7500</v>
      </c>
      <c r="J9" s="37">
        <v>7500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</row>
    <row r="10" spans="1:17" ht="22.5">
      <c r="A10" s="32" t="s">
        <v>425</v>
      </c>
      <c r="B10" s="35" t="s">
        <v>426</v>
      </c>
      <c r="C10" s="35" t="s">
        <v>427</v>
      </c>
      <c r="D10" s="36" t="s">
        <v>417</v>
      </c>
      <c r="E10" s="36"/>
      <c r="F10" s="36" t="s">
        <v>428</v>
      </c>
      <c r="G10" s="36" t="s">
        <v>429</v>
      </c>
      <c r="H10" s="37">
        <v>2200</v>
      </c>
      <c r="I10" s="37">
        <v>2200</v>
      </c>
      <c r="J10" s="37">
        <v>2200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</row>
    <row r="11" spans="1:17" ht="22.5">
      <c r="A11" s="32" t="s">
        <v>430</v>
      </c>
      <c r="B11" s="35" t="s">
        <v>431</v>
      </c>
      <c r="C11" s="35" t="s">
        <v>432</v>
      </c>
      <c r="D11" s="36" t="s">
        <v>417</v>
      </c>
      <c r="E11" s="36"/>
      <c r="F11" s="36" t="s">
        <v>428</v>
      </c>
      <c r="G11" s="36" t="s">
        <v>429</v>
      </c>
      <c r="H11" s="37">
        <v>2500</v>
      </c>
      <c r="I11" s="37">
        <v>2500</v>
      </c>
      <c r="J11" s="37">
        <v>2500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</row>
    <row r="12" spans="1:17">
      <c r="A12" s="32" t="s">
        <v>433</v>
      </c>
      <c r="B12" s="35" t="s">
        <v>434</v>
      </c>
      <c r="C12" s="35" t="s">
        <v>435</v>
      </c>
      <c r="D12" s="36" t="s">
        <v>417</v>
      </c>
      <c r="E12" s="36"/>
      <c r="F12" s="36" t="s">
        <v>428</v>
      </c>
      <c r="G12" s="36" t="s">
        <v>429</v>
      </c>
      <c r="H12" s="37">
        <v>3500</v>
      </c>
      <c r="I12" s="37">
        <v>3500</v>
      </c>
      <c r="J12" s="37">
        <v>3500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</row>
    <row r="13" spans="1:17">
      <c r="A13" s="32" t="s">
        <v>436</v>
      </c>
      <c r="B13" s="35" t="s">
        <v>437</v>
      </c>
      <c r="C13" s="35" t="s">
        <v>438</v>
      </c>
      <c r="D13" s="36" t="s">
        <v>417</v>
      </c>
      <c r="E13" s="36"/>
      <c r="F13" s="36" t="s">
        <v>428</v>
      </c>
      <c r="G13" s="36" t="s">
        <v>429</v>
      </c>
      <c r="H13" s="37">
        <v>15000</v>
      </c>
      <c r="I13" s="37">
        <v>15000</v>
      </c>
      <c r="J13" s="37">
        <v>15000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</row>
    <row r="14" spans="1:17" ht="22.5">
      <c r="A14" s="32" t="s">
        <v>439</v>
      </c>
      <c r="B14" s="35" t="s">
        <v>440</v>
      </c>
      <c r="C14" s="35" t="s">
        <v>441</v>
      </c>
      <c r="D14" s="36" t="s">
        <v>417</v>
      </c>
      <c r="E14" s="36"/>
      <c r="F14" s="36" t="s">
        <v>442</v>
      </c>
      <c r="G14" s="36" t="s">
        <v>429</v>
      </c>
      <c r="H14" s="37">
        <v>6500</v>
      </c>
      <c r="I14" s="37">
        <v>26000</v>
      </c>
      <c r="J14" s="37">
        <v>26000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</row>
    <row r="15" spans="1:17">
      <c r="A15" s="32" t="s">
        <v>443</v>
      </c>
      <c r="B15" s="35" t="s">
        <v>444</v>
      </c>
      <c r="C15" s="35" t="s">
        <v>445</v>
      </c>
      <c r="D15" s="36" t="s">
        <v>417</v>
      </c>
      <c r="E15" s="36"/>
      <c r="F15" s="36" t="s">
        <v>428</v>
      </c>
      <c r="G15" s="36" t="s">
        <v>446</v>
      </c>
      <c r="H15" s="37">
        <v>2000</v>
      </c>
      <c r="I15" s="37">
        <v>2000</v>
      </c>
      <c r="J15" s="37">
        <v>2000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</row>
    <row r="16" spans="1:17" ht="22.5">
      <c r="A16" s="32" t="s">
        <v>447</v>
      </c>
      <c r="B16" s="35" t="s">
        <v>448</v>
      </c>
      <c r="C16" s="35" t="s">
        <v>449</v>
      </c>
      <c r="D16" s="36" t="s">
        <v>417</v>
      </c>
      <c r="E16" s="36"/>
      <c r="F16" s="36" t="s">
        <v>450</v>
      </c>
      <c r="G16" s="36" t="s">
        <v>446</v>
      </c>
      <c r="H16" s="37">
        <v>280</v>
      </c>
      <c r="I16" s="37">
        <v>2800</v>
      </c>
      <c r="J16" s="37">
        <v>2800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</row>
    <row r="17" spans="1:17" ht="22.5">
      <c r="A17" s="32" t="s">
        <v>425</v>
      </c>
      <c r="B17" s="35" t="s">
        <v>426</v>
      </c>
      <c r="C17" s="35" t="s">
        <v>427</v>
      </c>
      <c r="D17" s="36" t="s">
        <v>417</v>
      </c>
      <c r="E17" s="36"/>
      <c r="F17" s="36" t="s">
        <v>428</v>
      </c>
      <c r="G17" s="36" t="s">
        <v>429</v>
      </c>
      <c r="H17" s="37">
        <v>2200</v>
      </c>
      <c r="I17" s="37">
        <v>2200</v>
      </c>
      <c r="J17" s="37">
        <v>2200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</row>
    <row r="18" spans="1:17" ht="22.5">
      <c r="A18" s="32" t="s">
        <v>451</v>
      </c>
      <c r="B18" s="35" t="s">
        <v>452</v>
      </c>
      <c r="C18" s="35" t="s">
        <v>427</v>
      </c>
      <c r="D18" s="36" t="s">
        <v>417</v>
      </c>
      <c r="E18" s="36"/>
      <c r="F18" s="36" t="s">
        <v>428</v>
      </c>
      <c r="G18" s="36" t="s">
        <v>429</v>
      </c>
      <c r="H18" s="37">
        <v>3200</v>
      </c>
      <c r="I18" s="37">
        <v>3200</v>
      </c>
      <c r="J18" s="37">
        <v>3200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</row>
    <row r="19" spans="1:17">
      <c r="A19" s="32" t="s">
        <v>453</v>
      </c>
      <c r="B19" s="35" t="s">
        <v>454</v>
      </c>
      <c r="C19" s="35" t="s">
        <v>455</v>
      </c>
      <c r="D19" s="36" t="s">
        <v>417</v>
      </c>
      <c r="E19" s="36"/>
      <c r="F19" s="36" t="s">
        <v>428</v>
      </c>
      <c r="G19" s="36" t="s">
        <v>429</v>
      </c>
      <c r="H19" s="37">
        <v>51000</v>
      </c>
      <c r="I19" s="37">
        <v>51000</v>
      </c>
      <c r="J19" s="37">
        <v>51000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</row>
    <row r="20" spans="1:17" ht="22.5">
      <c r="A20" s="32" t="s">
        <v>439</v>
      </c>
      <c r="B20" s="35" t="s">
        <v>440</v>
      </c>
      <c r="C20" s="35" t="s">
        <v>441</v>
      </c>
      <c r="D20" s="36" t="s">
        <v>417</v>
      </c>
      <c r="E20" s="36"/>
      <c r="F20" s="36" t="s">
        <v>442</v>
      </c>
      <c r="G20" s="36" t="s">
        <v>429</v>
      </c>
      <c r="H20" s="37">
        <v>6500</v>
      </c>
      <c r="I20" s="37">
        <v>26000</v>
      </c>
      <c r="J20" s="37">
        <v>26000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</row>
    <row r="21" spans="1:17">
      <c r="A21" s="32" t="s">
        <v>456</v>
      </c>
      <c r="B21" s="33"/>
      <c r="C21" s="33"/>
      <c r="D21" s="33"/>
      <c r="E21" s="33"/>
      <c r="F21" s="33"/>
      <c r="G21" s="33"/>
      <c r="H21" s="34"/>
      <c r="I21" s="37">
        <v>567000</v>
      </c>
      <c r="J21" s="37">
        <v>567000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</row>
    <row r="22" spans="1:17">
      <c r="A22" s="32" t="s">
        <v>457</v>
      </c>
      <c r="B22" s="35" t="s">
        <v>458</v>
      </c>
      <c r="C22" s="35" t="s">
        <v>459</v>
      </c>
      <c r="D22" s="36" t="s">
        <v>417</v>
      </c>
      <c r="E22" s="36"/>
      <c r="F22" s="36" t="s">
        <v>428</v>
      </c>
      <c r="G22" s="36" t="s">
        <v>460</v>
      </c>
      <c r="H22" s="37">
        <v>567000</v>
      </c>
      <c r="I22" s="37">
        <v>567000</v>
      </c>
      <c r="J22" s="37">
        <v>567000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</row>
    <row r="23" spans="1:17" ht="22.5">
      <c r="A23" s="32" t="s">
        <v>461</v>
      </c>
      <c r="B23" s="33"/>
      <c r="C23" s="33"/>
      <c r="D23" s="33"/>
      <c r="E23" s="33"/>
      <c r="F23" s="33"/>
      <c r="G23" s="33"/>
      <c r="H23" s="34"/>
      <c r="I23" s="37">
        <v>135000</v>
      </c>
      <c r="J23" s="37">
        <v>0</v>
      </c>
      <c r="K23" s="37">
        <v>0</v>
      </c>
      <c r="L23" s="37">
        <v>0</v>
      </c>
      <c r="M23" s="37">
        <v>0</v>
      </c>
      <c r="N23" s="37">
        <v>135000</v>
      </c>
      <c r="O23" s="37">
        <v>0</v>
      </c>
      <c r="P23" s="37">
        <v>0</v>
      </c>
      <c r="Q23" s="37">
        <v>0</v>
      </c>
    </row>
    <row r="24" spans="1:17" ht="22.5">
      <c r="A24" s="32" t="s">
        <v>462</v>
      </c>
      <c r="B24" s="35" t="s">
        <v>463</v>
      </c>
      <c r="C24" s="35" t="s">
        <v>464</v>
      </c>
      <c r="D24" s="36" t="s">
        <v>417</v>
      </c>
      <c r="E24" s="36"/>
      <c r="F24" s="36" t="s">
        <v>428</v>
      </c>
      <c r="G24" s="36" t="s">
        <v>465</v>
      </c>
      <c r="H24" s="37">
        <v>100000</v>
      </c>
      <c r="I24" s="37">
        <v>100000</v>
      </c>
      <c r="J24" s="37">
        <v>0</v>
      </c>
      <c r="K24" s="37">
        <v>0</v>
      </c>
      <c r="L24" s="37">
        <v>0</v>
      </c>
      <c r="M24" s="37">
        <v>0</v>
      </c>
      <c r="N24" s="37">
        <v>100000</v>
      </c>
      <c r="O24" s="37">
        <v>0</v>
      </c>
      <c r="P24" s="37">
        <v>0</v>
      </c>
      <c r="Q24" s="37">
        <v>0</v>
      </c>
    </row>
    <row r="25" spans="1:17">
      <c r="A25" s="32" t="s">
        <v>466</v>
      </c>
      <c r="B25" s="35" t="s">
        <v>467</v>
      </c>
      <c r="C25" s="35" t="s">
        <v>468</v>
      </c>
      <c r="D25" s="36" t="s">
        <v>417</v>
      </c>
      <c r="E25" s="36"/>
      <c r="F25" s="36" t="s">
        <v>428</v>
      </c>
      <c r="G25" s="36" t="s">
        <v>429</v>
      </c>
      <c r="H25" s="37">
        <v>15000</v>
      </c>
      <c r="I25" s="37">
        <v>15000</v>
      </c>
      <c r="J25" s="37">
        <v>0</v>
      </c>
      <c r="K25" s="37">
        <v>0</v>
      </c>
      <c r="L25" s="37">
        <v>0</v>
      </c>
      <c r="M25" s="37">
        <v>0</v>
      </c>
      <c r="N25" s="37">
        <v>15000</v>
      </c>
      <c r="O25" s="37">
        <v>0</v>
      </c>
      <c r="P25" s="37">
        <v>0</v>
      </c>
      <c r="Q25" s="37">
        <v>0</v>
      </c>
    </row>
    <row r="26" spans="1:17">
      <c r="A26" s="32" t="s">
        <v>469</v>
      </c>
      <c r="B26" s="35" t="s">
        <v>470</v>
      </c>
      <c r="C26" s="35" t="s">
        <v>471</v>
      </c>
      <c r="D26" s="36" t="s">
        <v>417</v>
      </c>
      <c r="E26" s="36"/>
      <c r="F26" s="36" t="s">
        <v>428</v>
      </c>
      <c r="G26" s="36" t="s">
        <v>429</v>
      </c>
      <c r="H26" s="37">
        <v>20000</v>
      </c>
      <c r="I26" s="37">
        <v>20000</v>
      </c>
      <c r="J26" s="37">
        <v>0</v>
      </c>
      <c r="K26" s="37">
        <v>0</v>
      </c>
      <c r="L26" s="37">
        <v>0</v>
      </c>
      <c r="M26" s="37">
        <v>0</v>
      </c>
      <c r="N26" s="37">
        <v>20000</v>
      </c>
      <c r="O26" s="37">
        <v>0</v>
      </c>
      <c r="P26" s="37">
        <v>0</v>
      </c>
      <c r="Q26" s="37">
        <v>0</v>
      </c>
    </row>
    <row r="27" spans="1:17">
      <c r="A27" s="32" t="s">
        <v>472</v>
      </c>
      <c r="B27" s="33"/>
      <c r="C27" s="33"/>
      <c r="D27" s="33"/>
      <c r="E27" s="33"/>
      <c r="F27" s="33"/>
      <c r="G27" s="33"/>
      <c r="H27" s="34"/>
      <c r="I27" s="37">
        <v>1374000</v>
      </c>
      <c r="J27" s="37">
        <v>1374000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</row>
    <row r="28" spans="1:17" ht="22.5">
      <c r="A28" s="32" t="s">
        <v>473</v>
      </c>
      <c r="B28" s="35" t="s">
        <v>474</v>
      </c>
      <c r="C28" s="35" t="s">
        <v>475</v>
      </c>
      <c r="D28" s="36" t="s">
        <v>417</v>
      </c>
      <c r="E28" s="36"/>
      <c r="F28" s="36" t="s">
        <v>428</v>
      </c>
      <c r="G28" s="36" t="s">
        <v>476</v>
      </c>
      <c r="H28" s="37">
        <v>300000</v>
      </c>
      <c r="I28" s="37">
        <v>300000</v>
      </c>
      <c r="J28" s="37">
        <v>300000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</row>
    <row r="29" spans="1:17">
      <c r="A29" s="32" t="s">
        <v>477</v>
      </c>
      <c r="B29" s="35" t="s">
        <v>478</v>
      </c>
      <c r="C29" s="35" t="s">
        <v>479</v>
      </c>
      <c r="D29" s="36" t="s">
        <v>417</v>
      </c>
      <c r="E29" s="36"/>
      <c r="F29" s="36" t="s">
        <v>428</v>
      </c>
      <c r="G29" s="36" t="s">
        <v>476</v>
      </c>
      <c r="H29" s="37">
        <v>600000</v>
      </c>
      <c r="I29" s="37">
        <v>600000</v>
      </c>
      <c r="J29" s="37">
        <v>600000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7" ht="22.5">
      <c r="A30" s="32" t="s">
        <v>480</v>
      </c>
      <c r="B30" s="35" t="s">
        <v>481</v>
      </c>
      <c r="C30" s="35" t="s">
        <v>475</v>
      </c>
      <c r="D30" s="36" t="s">
        <v>417</v>
      </c>
      <c r="E30" s="36"/>
      <c r="F30" s="36" t="s">
        <v>482</v>
      </c>
      <c r="G30" s="36" t="s">
        <v>476</v>
      </c>
      <c r="H30" s="37">
        <v>70000</v>
      </c>
      <c r="I30" s="37">
        <v>210000</v>
      </c>
      <c r="J30" s="37">
        <v>210000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7" ht="22.5">
      <c r="A31" s="32" t="s">
        <v>483</v>
      </c>
      <c r="B31" s="35" t="s">
        <v>484</v>
      </c>
      <c r="C31" s="35" t="s">
        <v>475</v>
      </c>
      <c r="D31" s="36" t="s">
        <v>417</v>
      </c>
      <c r="E31" s="36"/>
      <c r="F31" s="36" t="s">
        <v>485</v>
      </c>
      <c r="G31" s="36" t="s">
        <v>476</v>
      </c>
      <c r="H31" s="37">
        <v>2200</v>
      </c>
      <c r="I31" s="37">
        <v>264000</v>
      </c>
      <c r="J31" s="37">
        <v>264000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</row>
    <row r="32" spans="1:17">
      <c r="A32" s="32" t="s">
        <v>486</v>
      </c>
      <c r="B32" s="33"/>
      <c r="C32" s="33"/>
      <c r="D32" s="33"/>
      <c r="E32" s="33"/>
      <c r="F32" s="33"/>
      <c r="G32" s="33"/>
      <c r="H32" s="34"/>
      <c r="I32" s="37">
        <v>22000</v>
      </c>
      <c r="J32" s="37">
        <v>0</v>
      </c>
      <c r="K32" s="37">
        <v>0</v>
      </c>
      <c r="L32" s="37">
        <v>0</v>
      </c>
      <c r="M32" s="37">
        <v>0</v>
      </c>
      <c r="N32" s="37">
        <v>22000</v>
      </c>
      <c r="O32" s="37">
        <v>0</v>
      </c>
      <c r="P32" s="37">
        <v>0</v>
      </c>
      <c r="Q32" s="37">
        <v>0</v>
      </c>
    </row>
    <row r="33" spans="1:17" ht="22.5">
      <c r="A33" s="32" t="s">
        <v>487</v>
      </c>
      <c r="B33" s="35" t="s">
        <v>488</v>
      </c>
      <c r="C33" s="35" t="s">
        <v>489</v>
      </c>
      <c r="D33" s="36" t="s">
        <v>417</v>
      </c>
      <c r="E33" s="36"/>
      <c r="F33" s="36" t="s">
        <v>428</v>
      </c>
      <c r="G33" s="36" t="s">
        <v>429</v>
      </c>
      <c r="H33" s="37">
        <v>7000</v>
      </c>
      <c r="I33" s="37">
        <v>7000</v>
      </c>
      <c r="J33" s="37">
        <v>0</v>
      </c>
      <c r="K33" s="37">
        <v>0</v>
      </c>
      <c r="L33" s="37">
        <v>0</v>
      </c>
      <c r="M33" s="37">
        <v>0</v>
      </c>
      <c r="N33" s="37">
        <v>7000</v>
      </c>
      <c r="O33" s="37">
        <v>0</v>
      </c>
      <c r="P33" s="37">
        <v>0</v>
      </c>
      <c r="Q33" s="37">
        <v>0</v>
      </c>
    </row>
    <row r="34" spans="1:17" ht="22.5">
      <c r="A34" s="32" t="s">
        <v>490</v>
      </c>
      <c r="B34" s="35" t="s">
        <v>491</v>
      </c>
      <c r="C34" s="35" t="s">
        <v>427</v>
      </c>
      <c r="D34" s="36" t="s">
        <v>417</v>
      </c>
      <c r="E34" s="36"/>
      <c r="F34" s="36" t="s">
        <v>428</v>
      </c>
      <c r="G34" s="36" t="s">
        <v>429</v>
      </c>
      <c r="H34" s="37">
        <v>15000</v>
      </c>
      <c r="I34" s="37">
        <v>15000</v>
      </c>
      <c r="J34" s="37">
        <v>0</v>
      </c>
      <c r="K34" s="37">
        <v>0</v>
      </c>
      <c r="L34" s="37">
        <v>0</v>
      </c>
      <c r="M34" s="37">
        <v>0</v>
      </c>
      <c r="N34" s="37">
        <v>15000</v>
      </c>
      <c r="O34" s="37">
        <v>0</v>
      </c>
      <c r="P34" s="37">
        <v>0</v>
      </c>
      <c r="Q34" s="37">
        <v>0</v>
      </c>
    </row>
    <row r="35" spans="1:17">
      <c r="A35" s="32" t="s">
        <v>492</v>
      </c>
      <c r="B35" s="33"/>
      <c r="C35" s="33"/>
      <c r="D35" s="33"/>
      <c r="E35" s="33"/>
      <c r="F35" s="33"/>
      <c r="G35" s="33"/>
      <c r="H35" s="34"/>
      <c r="I35" s="37">
        <v>1450000</v>
      </c>
      <c r="J35" s="37">
        <v>450000</v>
      </c>
      <c r="K35" s="37">
        <v>0</v>
      </c>
      <c r="L35" s="37">
        <v>0</v>
      </c>
      <c r="M35" s="37">
        <v>0</v>
      </c>
      <c r="N35" s="37">
        <v>1000000</v>
      </c>
      <c r="O35" s="37">
        <v>0</v>
      </c>
      <c r="P35" s="37">
        <v>0</v>
      </c>
      <c r="Q35" s="37">
        <v>0</v>
      </c>
    </row>
    <row r="36" spans="1:17" ht="22.5">
      <c r="A36" s="32" t="s">
        <v>493</v>
      </c>
      <c r="B36" s="35" t="s">
        <v>494</v>
      </c>
      <c r="C36" s="35" t="s">
        <v>495</v>
      </c>
      <c r="D36" s="36" t="s">
        <v>417</v>
      </c>
      <c r="E36" s="36"/>
      <c r="F36" s="36" t="s">
        <v>428</v>
      </c>
      <c r="G36" s="36" t="s">
        <v>496</v>
      </c>
      <c r="H36" s="37">
        <v>450000</v>
      </c>
      <c r="I36" s="37">
        <v>450000</v>
      </c>
      <c r="J36" s="37">
        <v>450000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</row>
    <row r="37" spans="1:17" ht="22.5">
      <c r="A37" s="32" t="s">
        <v>497</v>
      </c>
      <c r="B37" s="35" t="s">
        <v>498</v>
      </c>
      <c r="C37" s="35" t="s">
        <v>495</v>
      </c>
      <c r="D37" s="36" t="s">
        <v>417</v>
      </c>
      <c r="E37" s="36"/>
      <c r="F37" s="36" t="s">
        <v>428</v>
      </c>
      <c r="G37" s="36" t="s">
        <v>496</v>
      </c>
      <c r="H37" s="37">
        <v>1000000</v>
      </c>
      <c r="I37" s="37">
        <v>1000000</v>
      </c>
      <c r="J37" s="37">
        <v>0</v>
      </c>
      <c r="K37" s="37">
        <v>0</v>
      </c>
      <c r="L37" s="37">
        <v>0</v>
      </c>
      <c r="M37" s="37">
        <v>0</v>
      </c>
      <c r="N37" s="37">
        <v>1000000</v>
      </c>
      <c r="O37" s="37">
        <v>0</v>
      </c>
      <c r="P37" s="37">
        <v>0</v>
      </c>
      <c r="Q37" s="37">
        <v>0</v>
      </c>
    </row>
    <row r="38" spans="1:17" ht="22.5">
      <c r="A38" s="32" t="s">
        <v>499</v>
      </c>
      <c r="B38" s="33"/>
      <c r="C38" s="33"/>
      <c r="D38" s="33"/>
      <c r="E38" s="33"/>
      <c r="F38" s="33"/>
      <c r="G38" s="33"/>
      <c r="H38" s="34"/>
      <c r="I38" s="37">
        <v>53400</v>
      </c>
      <c r="J38" s="37">
        <v>20400</v>
      </c>
      <c r="K38" s="37">
        <v>0</v>
      </c>
      <c r="L38" s="37">
        <v>0</v>
      </c>
      <c r="M38" s="37">
        <v>0</v>
      </c>
      <c r="N38" s="37">
        <v>33000</v>
      </c>
      <c r="O38" s="37">
        <v>0</v>
      </c>
      <c r="P38" s="37">
        <v>0</v>
      </c>
      <c r="Q38" s="37">
        <v>0</v>
      </c>
    </row>
    <row r="39" spans="1:17">
      <c r="A39" s="32" t="s">
        <v>500</v>
      </c>
      <c r="B39" s="35" t="s">
        <v>501</v>
      </c>
      <c r="C39" s="35" t="s">
        <v>502</v>
      </c>
      <c r="D39" s="36" t="s">
        <v>417</v>
      </c>
      <c r="E39" s="36"/>
      <c r="F39" s="36" t="s">
        <v>482</v>
      </c>
      <c r="G39" s="36" t="s">
        <v>503</v>
      </c>
      <c r="H39" s="37">
        <v>1800</v>
      </c>
      <c r="I39" s="37">
        <v>5400</v>
      </c>
      <c r="J39" s="37">
        <v>5400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</row>
    <row r="40" spans="1:17" ht="22.5">
      <c r="A40" s="32" t="s">
        <v>504</v>
      </c>
      <c r="B40" s="35" t="s">
        <v>505</v>
      </c>
      <c r="C40" s="35" t="s">
        <v>502</v>
      </c>
      <c r="D40" s="36" t="s">
        <v>417</v>
      </c>
      <c r="E40" s="36"/>
      <c r="F40" s="36" t="s">
        <v>450</v>
      </c>
      <c r="G40" s="36" t="s">
        <v>503</v>
      </c>
      <c r="H40" s="37">
        <v>1500</v>
      </c>
      <c r="I40" s="37">
        <v>15000</v>
      </c>
      <c r="J40" s="37">
        <v>15000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</row>
    <row r="41" spans="1:17">
      <c r="A41" s="32" t="s">
        <v>506</v>
      </c>
      <c r="B41" s="35" t="s">
        <v>507</v>
      </c>
      <c r="C41" s="35" t="s">
        <v>508</v>
      </c>
      <c r="D41" s="36" t="s">
        <v>417</v>
      </c>
      <c r="E41" s="36"/>
      <c r="F41" s="36" t="s">
        <v>509</v>
      </c>
      <c r="G41" s="36" t="s">
        <v>429</v>
      </c>
      <c r="H41" s="37">
        <v>5500</v>
      </c>
      <c r="I41" s="37">
        <v>33000</v>
      </c>
      <c r="J41" s="37">
        <v>0</v>
      </c>
      <c r="K41" s="37">
        <v>0</v>
      </c>
      <c r="L41" s="37">
        <v>0</v>
      </c>
      <c r="M41" s="37">
        <v>0</v>
      </c>
      <c r="N41" s="37">
        <v>33000</v>
      </c>
      <c r="O41" s="37">
        <v>0</v>
      </c>
      <c r="P41" s="37">
        <v>0</v>
      </c>
      <c r="Q41" s="37">
        <v>0</v>
      </c>
    </row>
    <row r="42" spans="1:17">
      <c r="A42" s="32" t="s">
        <v>510</v>
      </c>
      <c r="B42" s="33"/>
      <c r="C42" s="33"/>
      <c r="D42" s="33"/>
      <c r="E42" s="33"/>
      <c r="F42" s="33"/>
      <c r="G42" s="33"/>
      <c r="H42" s="34"/>
      <c r="I42" s="37">
        <v>50000</v>
      </c>
      <c r="J42" s="37">
        <v>50000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</row>
    <row r="43" spans="1:17" ht="22.5">
      <c r="A43" s="32" t="s">
        <v>511</v>
      </c>
      <c r="B43" s="35" t="s">
        <v>512</v>
      </c>
      <c r="C43" s="35" t="s">
        <v>513</v>
      </c>
      <c r="D43" s="36" t="s">
        <v>417</v>
      </c>
      <c r="E43" s="36"/>
      <c r="F43" s="36" t="s">
        <v>428</v>
      </c>
      <c r="G43" s="36" t="s">
        <v>460</v>
      </c>
      <c r="H43" s="37">
        <v>50000</v>
      </c>
      <c r="I43" s="37">
        <v>50000</v>
      </c>
      <c r="J43" s="37">
        <v>50000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</row>
    <row r="44" spans="1:17">
      <c r="A44" s="32" t="s">
        <v>514</v>
      </c>
      <c r="B44" s="33"/>
      <c r="C44" s="33"/>
      <c r="D44" s="33"/>
      <c r="E44" s="33"/>
      <c r="F44" s="33"/>
      <c r="G44" s="33"/>
      <c r="H44" s="34"/>
      <c r="I44" s="37">
        <v>42700</v>
      </c>
      <c r="J44" s="37">
        <v>0</v>
      </c>
      <c r="K44" s="37">
        <v>0</v>
      </c>
      <c r="L44" s="37">
        <v>0</v>
      </c>
      <c r="M44" s="37">
        <v>0</v>
      </c>
      <c r="N44" s="37">
        <v>42700</v>
      </c>
      <c r="O44" s="37">
        <v>0</v>
      </c>
      <c r="P44" s="37">
        <v>0</v>
      </c>
      <c r="Q44" s="37">
        <v>0</v>
      </c>
    </row>
    <row r="45" spans="1:17">
      <c r="A45" s="32" t="s">
        <v>515</v>
      </c>
      <c r="B45" s="35" t="s">
        <v>516</v>
      </c>
      <c r="C45" s="35" t="s">
        <v>508</v>
      </c>
      <c r="D45" s="36" t="s">
        <v>417</v>
      </c>
      <c r="E45" s="36"/>
      <c r="F45" s="36" t="s">
        <v>428</v>
      </c>
      <c r="G45" s="36" t="s">
        <v>429</v>
      </c>
      <c r="H45" s="37">
        <v>2700</v>
      </c>
      <c r="I45" s="37">
        <v>2700</v>
      </c>
      <c r="J45" s="37">
        <v>0</v>
      </c>
      <c r="K45" s="37">
        <v>0</v>
      </c>
      <c r="L45" s="37">
        <v>0</v>
      </c>
      <c r="M45" s="37">
        <v>0</v>
      </c>
      <c r="N45" s="37">
        <v>2700</v>
      </c>
      <c r="O45" s="37">
        <v>0</v>
      </c>
      <c r="P45" s="37">
        <v>0</v>
      </c>
      <c r="Q45" s="37">
        <v>0</v>
      </c>
    </row>
    <row r="46" spans="1:17">
      <c r="A46" s="32" t="s">
        <v>517</v>
      </c>
      <c r="B46" s="35" t="s">
        <v>518</v>
      </c>
      <c r="C46" s="35" t="s">
        <v>508</v>
      </c>
      <c r="D46" s="36" t="s">
        <v>417</v>
      </c>
      <c r="E46" s="36"/>
      <c r="F46" s="36" t="s">
        <v>519</v>
      </c>
      <c r="G46" s="36" t="s">
        <v>429</v>
      </c>
      <c r="H46" s="37">
        <v>8000</v>
      </c>
      <c r="I46" s="37">
        <v>40000</v>
      </c>
      <c r="J46" s="37">
        <v>0</v>
      </c>
      <c r="K46" s="37">
        <v>0</v>
      </c>
      <c r="L46" s="37">
        <v>0</v>
      </c>
      <c r="M46" s="37">
        <v>0</v>
      </c>
      <c r="N46" s="37">
        <v>40000</v>
      </c>
      <c r="O46" s="37">
        <v>0</v>
      </c>
      <c r="P46" s="37">
        <v>0</v>
      </c>
      <c r="Q46" s="37">
        <v>0</v>
      </c>
    </row>
    <row r="47" spans="1:17">
      <c r="A47" s="32" t="s">
        <v>520</v>
      </c>
      <c r="B47" s="33"/>
      <c r="C47" s="33"/>
      <c r="D47" s="33"/>
      <c r="E47" s="33"/>
      <c r="F47" s="33"/>
      <c r="G47" s="33"/>
      <c r="H47" s="34"/>
      <c r="I47" s="37">
        <v>400000</v>
      </c>
      <c r="J47" s="37">
        <v>400000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</row>
    <row r="48" spans="1:17" ht="22.5">
      <c r="A48" s="32" t="s">
        <v>521</v>
      </c>
      <c r="B48" s="35" t="s">
        <v>522</v>
      </c>
      <c r="C48" s="35" t="s">
        <v>523</v>
      </c>
      <c r="D48" s="36" t="s">
        <v>417</v>
      </c>
      <c r="E48" s="36"/>
      <c r="F48" s="36" t="s">
        <v>442</v>
      </c>
      <c r="G48" s="36" t="s">
        <v>460</v>
      </c>
      <c r="H48" s="37">
        <v>100000</v>
      </c>
      <c r="I48" s="37">
        <v>400000</v>
      </c>
      <c r="J48" s="37">
        <v>400000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</row>
    <row r="49" spans="1:17">
      <c r="A49" s="32" t="s">
        <v>524</v>
      </c>
      <c r="B49" s="33"/>
      <c r="C49" s="33"/>
      <c r="D49" s="33"/>
      <c r="E49" s="33"/>
      <c r="F49" s="33"/>
      <c r="G49" s="33"/>
      <c r="H49" s="34"/>
      <c r="I49" s="37">
        <v>27000</v>
      </c>
      <c r="J49" s="37">
        <v>27000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</row>
    <row r="50" spans="1:17">
      <c r="A50" s="32" t="s">
        <v>525</v>
      </c>
      <c r="B50" s="35" t="s">
        <v>526</v>
      </c>
      <c r="C50" s="35" t="s">
        <v>502</v>
      </c>
      <c r="D50" s="36" t="s">
        <v>417</v>
      </c>
      <c r="E50" s="36"/>
      <c r="F50" s="36" t="s">
        <v>527</v>
      </c>
      <c r="G50" s="36" t="s">
        <v>528</v>
      </c>
      <c r="H50" s="37">
        <v>1500</v>
      </c>
      <c r="I50" s="37">
        <v>27000</v>
      </c>
      <c r="J50" s="37">
        <v>27000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</row>
  </sheetData>
  <mergeCells count="1">
    <mergeCell ref="A1:Q2"/>
  </mergeCells>
  <phoneticPr fontId="3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2021年部门收支预算总表(01)</vt:lpstr>
      <vt:lpstr>2021年部门财政拨款收支预算总表(02)</vt:lpstr>
      <vt:lpstr>2021年部门一般公共预算支出表（表03）</vt:lpstr>
      <vt:lpstr>2021年部门政府性基金预算支出表（表04）</vt:lpstr>
      <vt:lpstr>2021年一般公共预算基本支出表(表05）</vt:lpstr>
      <vt:lpstr>部门收入预算总表（06）</vt:lpstr>
      <vt:lpstr>部门支出预算总表(07)</vt:lpstr>
      <vt:lpstr>部门预算支出核定表(08)</vt:lpstr>
      <vt:lpstr>部门采购预算表(09)</vt:lpstr>
      <vt:lpstr>2021年三公经费额度表</vt:lpstr>
      <vt:lpstr>2021年部门预算财政拨款重点项目支出预算表（表11）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Root</cp:lastModifiedBy>
  <dcterms:created xsi:type="dcterms:W3CDTF">2021-03-31T01:23:00Z</dcterms:created>
  <dcterms:modified xsi:type="dcterms:W3CDTF">2021-04-13T03:42:22Z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