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tabRatio="857" activeTab="0"/>
  </bookViews>
  <sheets>
    <sheet name="2021年部门收支预算总表(01)" sheetId="1" r:id="rId1"/>
    <sheet name="2021年部门财政拨款收支预算总表(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06表）" sheetId="6" r:id="rId6"/>
    <sheet name="2021年部门支出预算总表（表07）" sheetId="7" r:id="rId7"/>
    <sheet name="部门预算支出核定表(08)" sheetId="8" r:id="rId8"/>
    <sheet name="部门采购预算表(09)" sheetId="9" r:id="rId9"/>
    <sheet name="2021年三公经费额度表" sheetId="10" r:id="rId10"/>
    <sheet name="2021年部门预算财政拨款重点项目支出预算表（表11）" sheetId="11" r:id="rId11"/>
  </sheets>
  <definedNames/>
  <calcPr fullCalcOnLoad="1"/>
</workbook>
</file>

<file path=xl/sharedStrings.xml><?xml version="1.0" encoding="utf-8"?>
<sst xmlns="http://schemas.openxmlformats.org/spreadsheetml/2006/main" count="284" uniqueCount="178">
  <si>
    <t>2021年部门收支预算总表(01)</t>
  </si>
  <si>
    <t>单位：温岭市慈善事业促进中心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</si>
  <si>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</si>
  <si>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</si>
  <si>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</si>
  <si>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</si>
  <si>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</si>
  <si>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</si>
  <si>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</si>
  <si>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</si>
  <si>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</si>
  <si>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</si>
  <si>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</si>
  <si>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</si>
  <si>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</si>
  <si>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</si>
  <si>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</si>
  <si>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</si>
  <si>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</si>
  <si>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</si>
  <si>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</si>
  <si>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</si>
  <si>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</si>
  <si>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</si>
  <si>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</si>
  <si>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</si>
  <si>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</si>
  <si>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</si>
  <si>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</si>
  <si>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</si>
  <si>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</si>
  <si>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</si>
  <si>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</si>
  <si>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</si>
  <si>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2021年部门财政拨款收支预算总表(02)</t>
  </si>
  <si>
    <t>2021年部门一般公共预算支出表（表03）</t>
  </si>
  <si>
    <t>单位名称</t>
  </si>
  <si>
    <t>总计</t>
  </si>
  <si>
    <t>779温岭市慈善事业促进中心</t>
  </si>
  <si>
    <t>20129群众团体事务</t>
  </si>
  <si>
    <t>2012950事业运行</t>
  </si>
  <si>
    <t>2012999其他群众团体事务支出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</si>
  <si>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</si>
  <si>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</si>
  <si>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</si>
  <si>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</si>
  <si>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温岭市慈善事业促进中心</t>
  </si>
  <si>
    <t>温岭市慈善事业促进中心本级)</t>
  </si>
  <si>
    <t>229其他支出</t>
  </si>
  <si>
    <t>22904其他政府性基金及对应专项债务收入安排的支出</t>
  </si>
  <si>
    <r>
      <rPr>
        <sz val="10"/>
        <rFont val="Arial"/>
        <family val="2"/>
      </rPr>
      <t>2290499</t>
    </r>
    <r>
      <rPr>
        <sz val="10"/>
        <rFont val="宋体"/>
        <family val="0"/>
      </rPr>
      <t>其他政府性基金支出</t>
    </r>
  </si>
  <si>
    <r>
      <rPr>
        <sz val="10"/>
        <rFont val="宋体"/>
        <family val="0"/>
      </rPr>
      <t>备注：</t>
    </r>
    <r>
      <rPr>
        <sz val="10"/>
        <rFont val="Arial"/>
        <family val="2"/>
      </rPr>
      <t>2021</t>
    </r>
    <r>
      <rPr>
        <sz val="10"/>
        <rFont val="宋体"/>
        <family val="0"/>
      </rPr>
      <t>年温岭市慈善事业促进中心无安排政府性基金预算支出，所以数据为零</t>
    </r>
  </si>
  <si>
    <r>
      <t>2021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</si>
  <si>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</si>
  <si>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</si>
  <si>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</si>
  <si>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</si>
  <si>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</si>
  <si>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</si>
  <si>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</si>
  <si>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</si>
  <si>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</si>
  <si>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</si>
  <si>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</si>
  <si>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</si>
  <si>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</si>
  <si>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</si>
  <si>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</si>
  <si>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</si>
  <si>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</si>
  <si>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</si>
  <si>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</si>
  <si>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</si>
  <si>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</si>
  <si>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</si>
  <si>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</si>
  <si>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</si>
  <si>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</si>
  <si>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</si>
  <si>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</si>
  <si>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</si>
  <si>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</si>
  <si>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</si>
  <si>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</si>
  <si>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</si>
  <si>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</si>
  <si>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</si>
  <si>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</si>
  <si>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</si>
  <si>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</si>
  <si>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</si>
  <si>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</si>
  <si>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</si>
  <si>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</si>
  <si>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</si>
  <si>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</si>
  <si>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</si>
  <si>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</si>
  <si>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</si>
  <si>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</si>
  <si>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</si>
  <si>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</si>
  <si>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</si>
  <si>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</si>
  <si>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</si>
  <si>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</si>
  <si>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</si>
  <si>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</si>
  <si>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财政拨款</t>
  </si>
  <si>
    <t>退库</t>
  </si>
  <si>
    <t>一般公共预算拨款收入</t>
  </si>
  <si>
    <t>省补助收入</t>
  </si>
  <si>
    <t>779001温岭市慈善事业促进中心(本级)</t>
  </si>
  <si>
    <r>
      <t>2021</t>
    </r>
    <r>
      <rPr>
        <b/>
        <sz val="16"/>
        <rFont val="宋体"/>
        <family val="0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0"/>
      </rPr>
      <t>）</t>
    </r>
  </si>
  <si>
    <t>上缴上级支出</t>
  </si>
  <si>
    <t>事业单位经营支出</t>
  </si>
  <si>
    <t>税金</t>
  </si>
  <si>
    <t>人员支出</t>
  </si>
  <si>
    <t>其他基本支出</t>
  </si>
  <si>
    <t>部门预算支出核定表(08)</t>
  </si>
  <si>
    <t>单位名称(项目类别/名称)</t>
  </si>
  <si>
    <t>功能科目名称</t>
  </si>
  <si>
    <t>合计</t>
  </si>
  <si>
    <t>国有资本经营预算收入</t>
  </si>
  <si>
    <t xml:space="preserve"> 温岭市慈善事业促进中心(本级)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</si>
  <si>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</si>
  <si>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</si>
  <si>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</si>
  <si>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</si>
  <si>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</si>
  <si>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</si>
  <si>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</si>
  <si>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</si>
  <si>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</si>
  <si>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</si>
  <si>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</si>
  <si>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</si>
  <si>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慈善项目工作经费</t>
  </si>
  <si>
    <t>其他群众团体事务支出</t>
  </si>
  <si>
    <t xml:space="preserve">    档案管理费</t>
  </si>
  <si>
    <t xml:space="preserve">    会议费</t>
  </si>
  <si>
    <t xml:space="preserve">    外出募捐、调研专项费</t>
  </si>
  <si>
    <t xml:space="preserve">    信息化运行与维护费</t>
  </si>
  <si>
    <t>部门采购预算表(09)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</si>
  <si>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</si>
  <si>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</si>
  <si>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</si>
  <si>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</si>
  <si>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</si>
  <si>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</si>
  <si>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</si>
  <si>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</si>
  <si>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 779001</t>
  </si>
  <si>
    <t xml:space="preserve">   美的ZLD-100G01消毒柜</t>
  </si>
  <si>
    <t>美的ZLD-100G01消毒柜</t>
  </si>
  <si>
    <t>其他办公消耗用品及类似物品</t>
  </si>
  <si>
    <t>自行采购</t>
  </si>
  <si>
    <t>1</t>
  </si>
  <si>
    <t>个</t>
  </si>
  <si>
    <t xml:space="preserve">  档案管理费</t>
  </si>
  <si>
    <t xml:space="preserve">   分五节凭证柜</t>
  </si>
  <si>
    <t>分五节凭证柜</t>
  </si>
  <si>
    <t>其他柜类</t>
  </si>
  <si>
    <t>集中采购</t>
  </si>
  <si>
    <t>12</t>
  </si>
  <si>
    <t>组</t>
  </si>
  <si>
    <t>2021年三公经费额度表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</si>
  <si>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</si>
  <si>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</si>
  <si>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</si>
  <si>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</si>
  <si>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</si>
  <si>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r>
      <t>镇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街道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补助</t>
    </r>
  </si>
  <si>
    <t>项目绩效目标</t>
  </si>
  <si>
    <r>
      <t>温岭市慈善事业促进中心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本级</t>
    </r>
    <r>
      <rPr>
        <sz val="10"/>
        <color indexed="8"/>
        <rFont val="Arial"/>
        <family val="2"/>
      </rPr>
      <t>)</t>
    </r>
  </si>
  <si>
    <t>档案管理费</t>
  </si>
  <si>
    <t>对业务保障能力的提升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</si>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</sst>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7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黑体"/>
      <family val="0"/>
    </font>
    <font>
      <sz val="18"/>
      <name val="方正大标宋简体"/>
      <family val="0"/>
    </font>
    <font>
      <sz val="12"/>
      <name val="方正大标宋简体"/>
      <family val="0"/>
    </font>
    <font>
      <sz val="12"/>
      <name val="黑体"/>
      <family val="0"/>
    </font>
    <font>
      <b/>
      <sz val="12"/>
      <name val="黑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6"/>
      <name val="方正楷体_GBK"/>
      <family val="0"/>
    </font>
    <font>
      <sz val="12"/>
      <name val="Arial"/>
      <family val="2"/>
    </font>
    <font>
      <sz val="16"/>
      <name val="楷体_GB2312"/>
      <family val="3"/>
    </font>
    <font>
      <sz val="10.5"/>
      <name val="Calibri"/>
      <family val="2"/>
    </font>
    <font>
      <b/>
      <sz val="16"/>
      <name val="楷体_GB2312"/>
      <family val="3"/>
    </font>
    <font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0"/>
    </font>
    <font>
      <sz val="10"/>
      <color indexed="8"/>
      <name val="仿宋_GB2312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rgb="FF000000"/>
      <name val="黑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10"/>
      <color rgb="FF000000"/>
      <name val="仿宋_GB2312"/>
      <family val="3"/>
    </font>
    <font>
      <sz val="12"/>
      <color rgb="FF000000"/>
      <name val="仿宋"/>
      <family val="3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7" applyNumberFormat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8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69" fillId="0" borderId="9" xfId="0" applyFont="1" applyBorder="1" applyAlignment="1">
      <alignment horizontal="left" vertical="center" wrapText="1"/>
    </xf>
    <xf numFmtId="0" fontId="69" fillId="0" borderId="9" xfId="0" applyFont="1" applyBorder="1" applyAlignment="1">
      <alignment horizontal="right" vertical="center" wrapText="1"/>
    </xf>
    <xf numFmtId="0" fontId="69" fillId="0" borderId="9" xfId="0" applyFont="1" applyBorder="1" applyAlignment="1">
      <alignment horizontal="justify" vertical="center" wrapText="1"/>
    </xf>
    <xf numFmtId="0" fontId="68" fillId="0" borderId="9" xfId="0" applyFont="1" applyBorder="1" applyAlignment="1">
      <alignment horizontal="left" vertical="center" wrapText="1" indent="1"/>
    </xf>
    <xf numFmtId="0" fontId="68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right" vertical="center" wrapText="1"/>
    </xf>
    <xf numFmtId="0" fontId="70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71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38" fontId="7" fillId="0" borderId="10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33" borderId="11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177" fontId="10" fillId="0" borderId="9" xfId="0" applyNumberFormat="1" applyFont="1" applyFill="1" applyBorder="1" applyAlignment="1" applyProtection="1">
      <alignment horizontal="left" vertical="center" wrapText="1"/>
      <protection/>
    </xf>
    <xf numFmtId="177" fontId="10" fillId="0" borderId="9" xfId="0" applyNumberFormat="1" applyFont="1" applyFill="1" applyBorder="1" applyAlignment="1" applyProtection="1">
      <alignment horizontal="left" vertical="center"/>
      <protection/>
    </xf>
    <xf numFmtId="177" fontId="8" fillId="0" borderId="9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left" vertical="center" indent="3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 indent="1"/>
    </xf>
    <xf numFmtId="0" fontId="16" fillId="0" borderId="14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indent="2"/>
    </xf>
    <xf numFmtId="0" fontId="16" fillId="0" borderId="9" xfId="0" applyFont="1" applyFill="1" applyBorder="1" applyAlignment="1">
      <alignment horizontal="left" vertical="center" indent="2"/>
    </xf>
    <xf numFmtId="0" fontId="16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40" fontId="17" fillId="0" borderId="0" xfId="0" applyNumberFormat="1" applyFont="1" applyFill="1" applyBorder="1" applyAlignment="1">
      <alignment/>
    </xf>
    <xf numFmtId="40" fontId="19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 wrapText="1"/>
    </xf>
    <xf numFmtId="40" fontId="13" fillId="0" borderId="10" xfId="0" applyNumberFormat="1" applyFont="1" applyFill="1" applyBorder="1" applyAlignment="1">
      <alignment horizontal="center" vertical="center"/>
    </xf>
    <xf numFmtId="40" fontId="72" fillId="0" borderId="10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/>
    </xf>
    <xf numFmtId="0" fontId="17" fillId="0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indent="1"/>
    </xf>
    <xf numFmtId="0" fontId="17" fillId="0" borderId="9" xfId="0" applyFont="1" applyFill="1" applyBorder="1" applyAlignment="1">
      <alignment horizontal="left" indent="2"/>
    </xf>
    <xf numFmtId="0" fontId="17" fillId="0" borderId="9" xfId="0" applyFont="1" applyFill="1" applyBorder="1" applyAlignment="1">
      <alignment horizontal="left" indent="3"/>
    </xf>
    <xf numFmtId="40" fontId="0" fillId="0" borderId="0" xfId="0" applyNumberFormat="1" applyFill="1" applyBorder="1" applyAlignment="1">
      <alignment/>
    </xf>
    <xf numFmtId="0" fontId="16" fillId="0" borderId="9" xfId="0" applyNumberFormat="1" applyFont="1" applyFill="1" applyBorder="1" applyAlignment="1">
      <alignment/>
    </xf>
    <xf numFmtId="0" fontId="16" fillId="0" borderId="9" xfId="0" applyFont="1" applyFill="1" applyBorder="1" applyAlignment="1">
      <alignment horizontal="left" indent="1"/>
    </xf>
    <xf numFmtId="0" fontId="16" fillId="0" borderId="9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49" fontId="10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180" fontId="8" fillId="0" borderId="9" xfId="0" applyNumberFormat="1" applyFont="1" applyFill="1" applyBorder="1" applyAlignment="1">
      <alignment vertical="center"/>
    </xf>
    <xf numFmtId="180" fontId="8" fillId="0" borderId="9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right" vertical="center"/>
    </xf>
    <xf numFmtId="49" fontId="8" fillId="34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0" fillId="0" borderId="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3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B22" sqref="B22"/>
    </sheetView>
  </sheetViews>
  <sheetFormatPr defaultColWidth="31.125" defaultRowHeight="14.25"/>
  <cols>
    <col min="1" max="16384" width="31.125" style="55" customWidth="1"/>
  </cols>
  <sheetData>
    <row r="1" spans="1:4" ht="14.25">
      <c r="A1" s="102" t="s">
        <v>0</v>
      </c>
      <c r="B1" s="100"/>
      <c r="C1" s="100"/>
      <c r="D1" s="100"/>
    </row>
    <row r="2" spans="1:4" s="47" customFormat="1" ht="22.5" customHeight="1">
      <c r="A2" s="103"/>
      <c r="B2" s="103"/>
      <c r="C2" s="103"/>
      <c r="D2" s="103"/>
    </row>
    <row r="3" spans="1:4" ht="24.75" customHeight="1">
      <c r="A3" s="99" t="s">
        <v>1</v>
      </c>
      <c r="B3" s="100"/>
      <c r="D3" s="96" t="s">
        <v>2</v>
      </c>
    </row>
    <row r="4" spans="1:4" ht="24.75" customHeight="1">
      <c r="A4" s="101" t="s">
        <v>3</v>
      </c>
      <c r="B4" s="101"/>
      <c r="C4" s="101" t="s">
        <v>4</v>
      </c>
      <c r="D4" s="101"/>
    </row>
    <row r="5" spans="1:4" ht="24.75" customHeight="1">
      <c r="A5" s="91" t="s">
        <v>5</v>
      </c>
      <c r="B5" s="91" t="s">
        <v>6</v>
      </c>
      <c r="C5" s="91" t="s">
        <v>5</v>
      </c>
      <c r="D5" s="91" t="s">
        <v>6</v>
      </c>
    </row>
    <row r="6" spans="1:4" ht="24.75" customHeight="1">
      <c r="A6" s="92" t="s">
        <v>7</v>
      </c>
      <c r="B6" s="93">
        <v>1601800.44</v>
      </c>
      <c r="C6" s="92" t="s">
        <v>8</v>
      </c>
      <c r="D6" s="94">
        <f>SUM(D7:D9)</f>
        <v>1436000.44</v>
      </c>
    </row>
    <row r="7" spans="1:4" ht="24.75" customHeight="1">
      <c r="A7" s="92" t="s">
        <v>9</v>
      </c>
      <c r="B7" s="93"/>
      <c r="C7" s="92" t="s">
        <v>10</v>
      </c>
      <c r="D7" s="94">
        <v>1146400.44</v>
      </c>
    </row>
    <row r="8" spans="1:4" ht="24.75" customHeight="1">
      <c r="A8" s="92" t="s">
        <v>11</v>
      </c>
      <c r="B8" s="93"/>
      <c r="C8" s="92" t="s">
        <v>12</v>
      </c>
      <c r="D8" s="94">
        <v>289500</v>
      </c>
    </row>
    <row r="9" spans="1:4" ht="24.75" customHeight="1">
      <c r="A9" s="92" t="s">
        <v>13</v>
      </c>
      <c r="B9" s="93"/>
      <c r="C9" s="92" t="s">
        <v>14</v>
      </c>
      <c r="D9" s="94">
        <v>100</v>
      </c>
    </row>
    <row r="10" spans="1:4" ht="24.75" customHeight="1">
      <c r="A10" s="92" t="s">
        <v>15</v>
      </c>
      <c r="B10" s="93"/>
      <c r="C10" s="92" t="s">
        <v>16</v>
      </c>
      <c r="D10" s="94">
        <f>SUM(D11:D17)</f>
        <v>165800</v>
      </c>
    </row>
    <row r="11" spans="1:4" ht="24.75" customHeight="1">
      <c r="A11" s="92" t="s">
        <v>17</v>
      </c>
      <c r="B11" s="93"/>
      <c r="C11" s="92" t="s">
        <v>18</v>
      </c>
      <c r="D11" s="94">
        <v>165800</v>
      </c>
    </row>
    <row r="12" spans="1:4" ht="24.75" customHeight="1">
      <c r="A12" s="92" t="s">
        <v>19</v>
      </c>
      <c r="B12" s="93"/>
      <c r="C12" s="92" t="s">
        <v>20</v>
      </c>
      <c r="D12" s="94"/>
    </row>
    <row r="13" spans="1:4" ht="24.75" customHeight="1">
      <c r="A13" s="92"/>
      <c r="B13" s="93"/>
      <c r="C13" s="92" t="s">
        <v>21</v>
      </c>
      <c r="D13" s="94"/>
    </row>
    <row r="14" spans="1:4" ht="24.75" customHeight="1">
      <c r="A14" s="92"/>
      <c r="B14" s="93"/>
      <c r="C14" s="92" t="s">
        <v>22</v>
      </c>
      <c r="D14" s="94">
        <v>0</v>
      </c>
    </row>
    <row r="15" spans="1:4" ht="24.75" customHeight="1">
      <c r="A15" s="92"/>
      <c r="B15" s="93"/>
      <c r="C15" s="92" t="s">
        <v>23</v>
      </c>
      <c r="D15" s="94"/>
    </row>
    <row r="16" spans="1:4" ht="24.75" customHeight="1">
      <c r="A16" s="92"/>
      <c r="B16" s="93"/>
      <c r="C16" s="92" t="s">
        <v>24</v>
      </c>
      <c r="D16" s="94"/>
    </row>
    <row r="17" spans="1:4" ht="24.75" customHeight="1">
      <c r="A17" s="92"/>
      <c r="B17" s="93"/>
      <c r="C17" s="92" t="s">
        <v>25</v>
      </c>
      <c r="D17" s="94"/>
    </row>
    <row r="18" spans="1:4" ht="24.75" customHeight="1">
      <c r="A18" s="95" t="s">
        <v>26</v>
      </c>
      <c r="B18" s="93">
        <f>SUM(B6:B17)</f>
        <v>1601800.44</v>
      </c>
      <c r="C18" s="95" t="s">
        <v>27</v>
      </c>
      <c r="D18" s="94">
        <f>D10+D6</f>
        <v>1601800.44</v>
      </c>
    </row>
    <row r="19" spans="1:4" ht="24.75" customHeight="1">
      <c r="A19" s="92" t="s">
        <v>28</v>
      </c>
      <c r="B19" s="93"/>
      <c r="C19" s="92"/>
      <c r="D19" s="94"/>
    </row>
    <row r="20" spans="1:4" ht="24.75" customHeight="1">
      <c r="A20" s="92" t="s">
        <v>29</v>
      </c>
      <c r="B20" s="93"/>
      <c r="C20" s="92"/>
      <c r="D20" s="94"/>
    </row>
    <row r="21" spans="1:4" ht="24.75" customHeight="1">
      <c r="A21" s="92" t="s">
        <v>30</v>
      </c>
      <c r="B21" s="93"/>
      <c r="C21" s="92"/>
      <c r="D21" s="94"/>
    </row>
    <row r="22" spans="1:4" ht="24.75" customHeight="1">
      <c r="A22" s="92" t="s">
        <v>31</v>
      </c>
      <c r="B22" s="93"/>
      <c r="C22" s="92"/>
      <c r="D22" s="94"/>
    </row>
    <row r="23" spans="1:4" ht="24.75" customHeight="1">
      <c r="A23" s="95" t="s">
        <v>32</v>
      </c>
      <c r="B23" s="97">
        <f>SUM(B18:B21)</f>
        <v>1601800.44</v>
      </c>
      <c r="C23" s="95" t="s">
        <v>33</v>
      </c>
      <c r="D23" s="98">
        <f>D18</f>
        <v>1601800.44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G30" sqref="G30"/>
    </sheetView>
  </sheetViews>
  <sheetFormatPr defaultColWidth="16.25390625" defaultRowHeight="14.25"/>
  <cols>
    <col min="1" max="1" width="20.125" style="13" customWidth="1"/>
    <col min="2" max="2" width="16.25390625" style="13" customWidth="1"/>
    <col min="3" max="3" width="20.375" style="13" customWidth="1"/>
    <col min="4" max="4" width="16.375" style="13" customWidth="1"/>
    <col min="5" max="5" width="23.625" style="13" customWidth="1"/>
    <col min="6" max="6" width="14.75390625" style="13" customWidth="1"/>
    <col min="7" max="242" width="9.00390625" style="13" customWidth="1"/>
    <col min="243" max="243" width="8.625" style="13" customWidth="1"/>
    <col min="244" max="254" width="6.625" style="13" customWidth="1"/>
    <col min="255" max="255" width="20.125" style="13" customWidth="1"/>
    <col min="256" max="16384" width="16.25390625" style="13" customWidth="1"/>
  </cols>
  <sheetData>
    <row r="1" spans="1:6" ht="13.5">
      <c r="A1" s="14"/>
      <c r="B1" s="14"/>
      <c r="C1" s="14"/>
      <c r="D1" s="14"/>
      <c r="E1" s="14"/>
      <c r="F1" s="14"/>
    </row>
    <row r="2" spans="1:6" ht="13.5">
      <c r="A2" s="14"/>
      <c r="B2" s="14"/>
      <c r="C2" s="14"/>
      <c r="D2" s="14"/>
      <c r="E2" s="14"/>
      <c r="F2" s="14"/>
    </row>
    <row r="3" spans="1:6" ht="22.5">
      <c r="A3" s="126" t="s">
        <v>166</v>
      </c>
      <c r="B3" s="126"/>
      <c r="C3" s="126"/>
      <c r="D3" s="126"/>
      <c r="E3" s="126"/>
      <c r="F3" s="126"/>
    </row>
    <row r="4" spans="1:6" ht="22.5">
      <c r="A4" s="15"/>
      <c r="B4" s="15"/>
      <c r="C4" s="15"/>
      <c r="D4" s="15"/>
      <c r="E4" s="15"/>
      <c r="F4" s="16" t="s">
        <v>2</v>
      </c>
    </row>
    <row r="5" spans="1:6" ht="39" customHeight="1">
      <c r="A5" s="17" t="s">
        <v>36</v>
      </c>
      <c r="B5" s="18" t="s">
        <v>167</v>
      </c>
      <c r="C5" s="18" t="s">
        <v>168</v>
      </c>
      <c r="D5" s="19" t="s">
        <v>82</v>
      </c>
      <c r="E5" s="20" t="s">
        <v>89</v>
      </c>
      <c r="F5" s="18" t="s">
        <v>169</v>
      </c>
    </row>
    <row r="6" spans="1:6" ht="72.75" customHeight="1">
      <c r="A6" s="21" t="s">
        <v>112</v>
      </c>
      <c r="B6" s="22">
        <v>38869</v>
      </c>
      <c r="C6" s="23">
        <v>0</v>
      </c>
      <c r="D6" s="23">
        <v>12369</v>
      </c>
      <c r="E6" s="23">
        <v>26500</v>
      </c>
      <c r="F6" s="23">
        <v>0</v>
      </c>
    </row>
  </sheetData>
  <sheetProtection/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27.375" style="0" customWidth="1"/>
    <col min="2" max="2" width="21.875" style="0" customWidth="1"/>
    <col min="15" max="15" width="18.625" style="0" customWidth="1"/>
  </cols>
  <sheetData>
    <row r="1" spans="1:15" ht="30" customHeight="1">
      <c r="A1" s="131" t="s">
        <v>170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 t="s">
        <v>2</v>
      </c>
      <c r="N2" s="1"/>
      <c r="O2" s="1"/>
    </row>
    <row r="3" spans="1:15" ht="19.5" customHeight="1">
      <c r="A3" s="129" t="s">
        <v>36</v>
      </c>
      <c r="B3" s="129" t="s">
        <v>171</v>
      </c>
      <c r="C3" s="129" t="s">
        <v>108</v>
      </c>
      <c r="D3" s="129"/>
      <c r="E3" s="129"/>
      <c r="F3" s="129"/>
      <c r="G3" s="129"/>
      <c r="H3" s="129" t="s">
        <v>11</v>
      </c>
      <c r="I3" s="129" t="s">
        <v>123</v>
      </c>
      <c r="J3" s="129" t="s">
        <v>15</v>
      </c>
      <c r="K3" s="129" t="s">
        <v>109</v>
      </c>
      <c r="L3" s="127" t="s">
        <v>19</v>
      </c>
      <c r="M3" s="129" t="s">
        <v>172</v>
      </c>
      <c r="N3" s="129" t="s">
        <v>37</v>
      </c>
      <c r="O3" s="129" t="s">
        <v>173</v>
      </c>
    </row>
    <row r="4" spans="1:15" ht="39.75" customHeight="1">
      <c r="A4" s="129"/>
      <c r="B4" s="129"/>
      <c r="C4" s="2" t="s">
        <v>110</v>
      </c>
      <c r="D4" s="2" t="s">
        <v>13</v>
      </c>
      <c r="E4" s="2" t="s">
        <v>111</v>
      </c>
      <c r="F4" s="2" t="s">
        <v>29</v>
      </c>
      <c r="G4" s="2" t="s">
        <v>30</v>
      </c>
      <c r="H4" s="130"/>
      <c r="I4" s="130"/>
      <c r="J4" s="130"/>
      <c r="K4" s="130"/>
      <c r="L4" s="128"/>
      <c r="M4" s="130"/>
      <c r="N4" s="129"/>
      <c r="O4" s="129"/>
    </row>
    <row r="5" spans="1:15" ht="36" customHeight="1">
      <c r="A5" s="3" t="s">
        <v>46</v>
      </c>
      <c r="B5" s="4"/>
      <c r="C5" s="5">
        <v>23200</v>
      </c>
      <c r="D5" s="4"/>
      <c r="E5" s="4"/>
      <c r="F5" s="6"/>
      <c r="G5" s="4"/>
      <c r="H5" s="6"/>
      <c r="I5" s="6"/>
      <c r="J5" s="6"/>
      <c r="K5" s="6"/>
      <c r="L5" s="6"/>
      <c r="M5" s="6"/>
      <c r="N5" s="5">
        <v>23200</v>
      </c>
      <c r="O5" s="3"/>
    </row>
    <row r="6" spans="1:15" ht="36" customHeight="1">
      <c r="A6" s="7" t="s">
        <v>174</v>
      </c>
      <c r="B6" s="8" t="s">
        <v>175</v>
      </c>
      <c r="C6" s="9">
        <v>23200</v>
      </c>
      <c r="D6" s="4"/>
      <c r="E6" s="4"/>
      <c r="F6" s="6"/>
      <c r="G6" s="4"/>
      <c r="H6" s="6"/>
      <c r="I6" s="6"/>
      <c r="J6" s="6"/>
      <c r="K6" s="6"/>
      <c r="L6" s="6"/>
      <c r="M6" s="6"/>
      <c r="N6" s="9">
        <v>23200</v>
      </c>
      <c r="O6" s="8" t="s">
        <v>176</v>
      </c>
    </row>
    <row r="7" spans="1:15" ht="36" customHeight="1">
      <c r="A7" s="7"/>
      <c r="B7" s="8"/>
      <c r="C7" s="9"/>
      <c r="D7" s="4"/>
      <c r="E7" s="4"/>
      <c r="F7" s="6"/>
      <c r="G7" s="4"/>
      <c r="H7" s="6"/>
      <c r="I7" s="6"/>
      <c r="J7" s="6"/>
      <c r="K7" s="6"/>
      <c r="L7" s="6"/>
      <c r="M7" s="6"/>
      <c r="N7" s="9"/>
      <c r="O7" s="4"/>
    </row>
    <row r="8" spans="1:15" ht="36" customHeight="1">
      <c r="A8" s="7"/>
      <c r="B8" s="8"/>
      <c r="C8" s="9"/>
      <c r="D8" s="4"/>
      <c r="E8" s="4"/>
      <c r="F8" s="6"/>
      <c r="G8" s="4"/>
      <c r="H8" s="6"/>
      <c r="I8" s="6"/>
      <c r="J8" s="6"/>
      <c r="K8" s="6"/>
      <c r="L8" s="6"/>
      <c r="M8" s="6"/>
      <c r="N8" s="9"/>
      <c r="O8" s="4"/>
    </row>
    <row r="9" spans="1:15" ht="36" customHeight="1">
      <c r="A9" s="7"/>
      <c r="B9" s="8"/>
      <c r="C9" s="9"/>
      <c r="D9" s="4"/>
      <c r="E9" s="4"/>
      <c r="F9" s="6"/>
      <c r="G9" s="4"/>
      <c r="H9" s="6"/>
      <c r="I9" s="6"/>
      <c r="J9" s="6"/>
      <c r="K9" s="6"/>
      <c r="L9" s="6"/>
      <c r="M9" s="6"/>
      <c r="N9" s="9"/>
      <c r="O9" s="4"/>
    </row>
    <row r="10" spans="1:15" ht="36" customHeight="1">
      <c r="A10" s="7"/>
      <c r="B10" s="8"/>
      <c r="C10" s="9"/>
      <c r="D10" s="4"/>
      <c r="E10" s="6"/>
      <c r="F10" s="6"/>
      <c r="G10" s="6"/>
      <c r="H10" s="6"/>
      <c r="I10" s="6"/>
      <c r="J10" s="6"/>
      <c r="K10" s="6"/>
      <c r="L10" s="6"/>
      <c r="M10" s="6"/>
      <c r="N10" s="9"/>
      <c r="O10" s="4"/>
    </row>
    <row r="11" spans="1:15" ht="19.5" customHeight="1">
      <c r="A11" s="10" t="s">
        <v>177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9.5" customHeight="1">
      <c r="A12" s="10" t="s">
        <v>177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sheetProtection/>
  <mergeCells count="12">
    <mergeCell ref="J3:J4"/>
    <mergeCell ref="K3:K4"/>
    <mergeCell ref="L3:L4"/>
    <mergeCell ref="M3:M4"/>
    <mergeCell ref="N3:N4"/>
    <mergeCell ref="O3:O4"/>
    <mergeCell ref="A1:O1"/>
    <mergeCell ref="C3:G3"/>
    <mergeCell ref="A3:A4"/>
    <mergeCell ref="B3:B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4" width="25.00390625" style="55" customWidth="1"/>
    <col min="5" max="16384" width="9.00390625" style="55" customWidth="1"/>
  </cols>
  <sheetData>
    <row r="1" spans="1:4" ht="14.25">
      <c r="A1" s="105" t="s">
        <v>34</v>
      </c>
      <c r="B1" s="105"/>
      <c r="C1" s="105"/>
      <c r="D1" s="105"/>
    </row>
    <row r="2" spans="1:4" ht="14.25">
      <c r="A2" s="105"/>
      <c r="B2" s="105"/>
      <c r="C2" s="105"/>
      <c r="D2" s="105"/>
    </row>
    <row r="3" spans="1:4" ht="15.75">
      <c r="A3" s="104" t="s">
        <v>1</v>
      </c>
      <c r="B3" s="104"/>
      <c r="C3" s="89"/>
      <c r="D3" s="90" t="s">
        <v>2</v>
      </c>
    </row>
    <row r="4" spans="1:4" ht="27" customHeight="1">
      <c r="A4" s="101" t="s">
        <v>3</v>
      </c>
      <c r="B4" s="101"/>
      <c r="C4" s="101" t="s">
        <v>4</v>
      </c>
      <c r="D4" s="101"/>
    </row>
    <row r="5" spans="1:4" ht="27" customHeight="1">
      <c r="A5" s="91" t="s">
        <v>5</v>
      </c>
      <c r="B5" s="91" t="s">
        <v>6</v>
      </c>
      <c r="C5" s="91" t="s">
        <v>5</v>
      </c>
      <c r="D5" s="91" t="s">
        <v>6</v>
      </c>
    </row>
    <row r="6" spans="1:4" ht="27" customHeight="1">
      <c r="A6" s="92" t="s">
        <v>7</v>
      </c>
      <c r="B6" s="93">
        <v>1601800.44</v>
      </c>
      <c r="C6" s="92" t="s">
        <v>8</v>
      </c>
      <c r="D6" s="94">
        <f>SUM(D7:D9)</f>
        <v>1436000.44</v>
      </c>
    </row>
    <row r="7" spans="1:4" ht="27" customHeight="1">
      <c r="A7" s="92" t="s">
        <v>13</v>
      </c>
      <c r="B7" s="93"/>
      <c r="C7" s="92" t="s">
        <v>10</v>
      </c>
      <c r="D7" s="94">
        <v>1146400.44</v>
      </c>
    </row>
    <row r="8" spans="1:4" ht="27" customHeight="1">
      <c r="A8" s="92"/>
      <c r="B8" s="93"/>
      <c r="C8" s="92" t="s">
        <v>12</v>
      </c>
      <c r="D8" s="94">
        <v>289500</v>
      </c>
    </row>
    <row r="9" spans="1:4" ht="27" customHeight="1">
      <c r="A9" s="92"/>
      <c r="B9" s="93"/>
      <c r="C9" s="92" t="s">
        <v>14</v>
      </c>
      <c r="D9" s="94">
        <v>100</v>
      </c>
    </row>
    <row r="10" spans="1:4" ht="27" customHeight="1">
      <c r="A10" s="92"/>
      <c r="B10" s="93"/>
      <c r="C10" s="92" t="s">
        <v>16</v>
      </c>
      <c r="D10" s="94">
        <f>SUM(D11:D16)</f>
        <v>165800</v>
      </c>
    </row>
    <row r="11" spans="1:4" ht="27" customHeight="1">
      <c r="A11" s="92"/>
      <c r="B11" s="93"/>
      <c r="C11" s="92" t="s">
        <v>18</v>
      </c>
      <c r="D11" s="94">
        <v>165800</v>
      </c>
    </row>
    <row r="12" spans="1:4" ht="27" customHeight="1">
      <c r="A12" s="92"/>
      <c r="B12" s="93"/>
      <c r="C12" s="92" t="s">
        <v>20</v>
      </c>
      <c r="D12" s="94"/>
    </row>
    <row r="13" spans="1:4" ht="27" customHeight="1">
      <c r="A13" s="92"/>
      <c r="B13" s="93"/>
      <c r="C13" s="92" t="s">
        <v>21</v>
      </c>
      <c r="D13" s="94"/>
    </row>
    <row r="14" spans="1:4" ht="27" customHeight="1">
      <c r="A14" s="92"/>
      <c r="B14" s="93"/>
      <c r="C14" s="92" t="s">
        <v>23</v>
      </c>
      <c r="D14" s="94"/>
    </row>
    <row r="15" spans="1:4" ht="27" customHeight="1">
      <c r="A15" s="92"/>
      <c r="B15" s="93"/>
      <c r="C15" s="92" t="s">
        <v>24</v>
      </c>
      <c r="D15" s="94"/>
    </row>
    <row r="16" spans="1:4" ht="27" customHeight="1">
      <c r="A16" s="92"/>
      <c r="B16" s="93"/>
      <c r="C16" s="92" t="s">
        <v>25</v>
      </c>
      <c r="D16" s="94"/>
    </row>
    <row r="17" spans="1:4" ht="27" customHeight="1">
      <c r="A17" s="95" t="s">
        <v>32</v>
      </c>
      <c r="B17" s="93">
        <f>SUM(B6:B16)</f>
        <v>1601800.44</v>
      </c>
      <c r="C17" s="95" t="s">
        <v>33</v>
      </c>
      <c r="D17" s="94">
        <f>D10+D6</f>
        <v>1601800.44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G33" sqref="G33"/>
    </sheetView>
  </sheetViews>
  <sheetFormatPr defaultColWidth="9.00390625" defaultRowHeight="14.25"/>
  <cols>
    <col min="1" max="1" width="38.375" style="47" customWidth="1"/>
    <col min="2" max="4" width="12.875" style="47" customWidth="1"/>
    <col min="5" max="16384" width="9.00390625" style="47" customWidth="1"/>
  </cols>
  <sheetData>
    <row r="1" spans="1:4" ht="14.25">
      <c r="A1" s="106" t="s">
        <v>35</v>
      </c>
      <c r="B1" s="106"/>
      <c r="C1" s="106"/>
      <c r="D1" s="106"/>
    </row>
    <row r="2" spans="1:4" ht="14.25">
      <c r="A2" s="106"/>
      <c r="B2" s="106"/>
      <c r="C2" s="106"/>
      <c r="D2" s="106"/>
    </row>
    <row r="3" spans="1:4" ht="15">
      <c r="A3" s="72"/>
      <c r="B3" s="85"/>
      <c r="C3" s="74"/>
      <c r="D3" s="75" t="s">
        <v>2</v>
      </c>
    </row>
    <row r="4" spans="1:4" ht="14.25">
      <c r="A4" s="76" t="s">
        <v>36</v>
      </c>
      <c r="B4" s="77" t="s">
        <v>37</v>
      </c>
      <c r="C4" s="78" t="s">
        <v>8</v>
      </c>
      <c r="D4" s="78" t="s">
        <v>16</v>
      </c>
    </row>
    <row r="5" spans="1:4" ht="14.25">
      <c r="A5" s="79" t="s">
        <v>38</v>
      </c>
      <c r="B5" s="86">
        <v>1601800.44</v>
      </c>
      <c r="C5" s="86">
        <v>1436000.44</v>
      </c>
      <c r="D5" s="86">
        <v>165800</v>
      </c>
    </row>
    <row r="6" spans="1:4" ht="14.25">
      <c r="A6" s="87" t="s">
        <v>39</v>
      </c>
      <c r="B6" s="86">
        <v>1472523</v>
      </c>
      <c r="C6" s="86">
        <v>1306723</v>
      </c>
      <c r="D6" s="86">
        <v>165800</v>
      </c>
    </row>
    <row r="7" spans="1:4" ht="14.25">
      <c r="A7" s="88" t="s">
        <v>40</v>
      </c>
      <c r="B7" s="86">
        <v>1306723</v>
      </c>
      <c r="C7" s="86">
        <v>1306723</v>
      </c>
      <c r="D7" s="86"/>
    </row>
    <row r="8" spans="1:4" ht="14.25">
      <c r="A8" s="88" t="s">
        <v>41</v>
      </c>
      <c r="B8" s="86">
        <v>165800</v>
      </c>
      <c r="C8" s="86"/>
      <c r="D8" s="86">
        <v>165800</v>
      </c>
    </row>
    <row r="9" spans="1:4" ht="14.25">
      <c r="A9" s="87" t="s">
        <v>42</v>
      </c>
      <c r="B9" s="86">
        <v>129277.44</v>
      </c>
      <c r="C9" s="86">
        <v>129277.44</v>
      </c>
      <c r="D9" s="86"/>
    </row>
    <row r="10" spans="1:4" ht="14.25">
      <c r="A10" s="88" t="s">
        <v>43</v>
      </c>
      <c r="B10" s="86">
        <v>86184.96</v>
      </c>
      <c r="C10" s="86">
        <v>86184.96</v>
      </c>
      <c r="D10" s="86"/>
    </row>
    <row r="11" spans="1:4" ht="14.25">
      <c r="A11" s="88" t="s">
        <v>44</v>
      </c>
      <c r="B11" s="86">
        <v>43092.48</v>
      </c>
      <c r="C11" s="86">
        <v>43092.48</v>
      </c>
      <c r="D11" s="86"/>
    </row>
  </sheetData>
  <sheetProtection/>
  <mergeCells count="1"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D33" sqref="D33"/>
    </sheetView>
  </sheetViews>
  <sheetFormatPr defaultColWidth="7.875" defaultRowHeight="14.25"/>
  <cols>
    <col min="1" max="1" width="47.375" style="71" customWidth="1"/>
    <col min="2" max="2" width="18.125" style="71" customWidth="1"/>
    <col min="3" max="4" width="12.875" style="71" customWidth="1"/>
    <col min="5" max="16384" width="7.875" style="71" customWidth="1"/>
  </cols>
  <sheetData>
    <row r="1" spans="1:4" ht="12.75">
      <c r="A1" s="106" t="s">
        <v>45</v>
      </c>
      <c r="B1" s="106"/>
      <c r="C1" s="106"/>
      <c r="D1" s="106"/>
    </row>
    <row r="2" spans="1:4" ht="12.75">
      <c r="A2" s="106"/>
      <c r="B2" s="106"/>
      <c r="C2" s="106"/>
      <c r="D2" s="106"/>
    </row>
    <row r="3" spans="1:4" ht="22.5" customHeight="1">
      <c r="A3" s="72"/>
      <c r="B3" s="73"/>
      <c r="C3" s="74"/>
      <c r="D3" s="75" t="s">
        <v>2</v>
      </c>
    </row>
    <row r="4" spans="1:4" ht="22.5" customHeight="1">
      <c r="A4" s="76" t="s">
        <v>36</v>
      </c>
      <c r="B4" s="77" t="s">
        <v>37</v>
      </c>
      <c r="C4" s="78" t="s">
        <v>8</v>
      </c>
      <c r="D4" s="78" t="s">
        <v>16</v>
      </c>
    </row>
    <row r="5" spans="1:4" ht="22.5" customHeight="1">
      <c r="A5" s="79" t="s">
        <v>46</v>
      </c>
      <c r="B5" s="80">
        <v>0</v>
      </c>
      <c r="C5" s="80">
        <v>0</v>
      </c>
      <c r="D5" s="80">
        <v>0</v>
      </c>
    </row>
    <row r="6" spans="1:4" ht="22.5" customHeight="1">
      <c r="A6" s="81" t="s">
        <v>47</v>
      </c>
      <c r="B6" s="80"/>
      <c r="C6" s="80"/>
      <c r="D6" s="80"/>
    </row>
    <row r="7" spans="1:4" ht="22.5" customHeight="1">
      <c r="A7" s="82" t="s">
        <v>48</v>
      </c>
      <c r="B7" s="80"/>
      <c r="C7" s="80"/>
      <c r="D7" s="80"/>
    </row>
    <row r="8" spans="1:4" ht="22.5" customHeight="1">
      <c r="A8" s="83" t="s">
        <v>49</v>
      </c>
      <c r="B8" s="80"/>
      <c r="C8" s="80"/>
      <c r="D8" s="80"/>
    </row>
    <row r="9" spans="1:4" ht="22.5" customHeight="1">
      <c r="A9" s="84" t="s">
        <v>50</v>
      </c>
      <c r="B9" s="80"/>
      <c r="C9" s="80"/>
      <c r="D9" s="80"/>
    </row>
    <row r="10" spans="1:4" ht="22.5" customHeight="1">
      <c r="A10" s="107" t="s">
        <v>51</v>
      </c>
      <c r="B10" s="108"/>
      <c r="C10" s="108"/>
      <c r="D10" s="108"/>
    </row>
  </sheetData>
  <sheetProtection/>
  <mergeCells count="2">
    <mergeCell ref="A10:D10"/>
    <mergeCell ref="A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38.25390625" style="55" customWidth="1"/>
    <col min="2" max="2" width="33.00390625" style="55" customWidth="1"/>
    <col min="3" max="16384" width="9.00390625" style="55" customWidth="1"/>
  </cols>
  <sheetData>
    <row r="1" spans="1:2" ht="36" customHeight="1">
      <c r="A1" s="109" t="s">
        <v>52</v>
      </c>
      <c r="B1" s="109"/>
    </row>
    <row r="2" spans="1:2" ht="19.5" customHeight="1">
      <c r="A2" s="62" t="s">
        <v>1</v>
      </c>
      <c r="B2" s="63" t="s">
        <v>2</v>
      </c>
    </row>
    <row r="3" spans="1:2" ht="24.75" customHeight="1">
      <c r="A3" s="64" t="s">
        <v>53</v>
      </c>
      <c r="B3" s="64" t="s">
        <v>54</v>
      </c>
    </row>
    <row r="4" spans="1:2" ht="24.75" customHeight="1">
      <c r="A4" s="65" t="s">
        <v>55</v>
      </c>
      <c r="B4" s="66">
        <f>SUM(B5:B16)</f>
        <v>1146400.44</v>
      </c>
    </row>
    <row r="5" spans="1:2" ht="24.75" customHeight="1">
      <c r="A5" s="67" t="s">
        <v>56</v>
      </c>
      <c r="B5" s="66">
        <v>213840</v>
      </c>
    </row>
    <row r="6" spans="1:2" ht="24.75" customHeight="1">
      <c r="A6" s="67" t="s">
        <v>57</v>
      </c>
      <c r="B6" s="66">
        <v>1080</v>
      </c>
    </row>
    <row r="7" spans="1:2" ht="24.75" customHeight="1">
      <c r="A7" s="67" t="s">
        <v>58</v>
      </c>
      <c r="B7" s="66">
        <v>250000</v>
      </c>
    </row>
    <row r="8" spans="1:2" ht="24.75" customHeight="1">
      <c r="A8" s="67" t="s">
        <v>59</v>
      </c>
      <c r="B8" s="66">
        <v>325560</v>
      </c>
    </row>
    <row r="9" spans="1:2" ht="24.75" customHeight="1">
      <c r="A9" s="67" t="s">
        <v>60</v>
      </c>
      <c r="B9" s="66">
        <v>86184.96</v>
      </c>
    </row>
    <row r="10" spans="1:2" ht="24.75" customHeight="1">
      <c r="A10" s="67" t="s">
        <v>61</v>
      </c>
      <c r="B10" s="66">
        <v>43092.48</v>
      </c>
    </row>
    <row r="11" spans="1:2" ht="24.75" customHeight="1">
      <c r="A11" s="68" t="s">
        <v>62</v>
      </c>
      <c r="B11" s="66">
        <v>27950</v>
      </c>
    </row>
    <row r="12" spans="1:2" ht="24.75" customHeight="1">
      <c r="A12" s="68" t="s">
        <v>63</v>
      </c>
      <c r="B12" s="66">
        <v>29825</v>
      </c>
    </row>
    <row r="13" spans="1:2" ht="24.75" customHeight="1">
      <c r="A13" s="67" t="s">
        <v>64</v>
      </c>
      <c r="B13" s="66">
        <v>4100</v>
      </c>
    </row>
    <row r="14" spans="1:2" ht="24.75" customHeight="1">
      <c r="A14" s="68" t="s">
        <v>65</v>
      </c>
      <c r="B14" s="66">
        <v>109968</v>
      </c>
    </row>
    <row r="15" spans="1:2" ht="24.75" customHeight="1">
      <c r="A15" s="68" t="s">
        <v>66</v>
      </c>
      <c r="B15" s="66"/>
    </row>
    <row r="16" spans="1:2" ht="24.75" customHeight="1">
      <c r="A16" s="67" t="s">
        <v>67</v>
      </c>
      <c r="B16" s="66">
        <v>54800</v>
      </c>
    </row>
    <row r="17" spans="1:2" ht="24.75" customHeight="1">
      <c r="A17" s="69" t="s">
        <v>68</v>
      </c>
      <c r="B17" s="66">
        <f>SUM(B18:B41)</f>
        <v>288300</v>
      </c>
    </row>
    <row r="18" spans="1:2" ht="24.75" customHeight="1">
      <c r="A18" s="67" t="s">
        <v>69</v>
      </c>
      <c r="B18" s="66">
        <v>0</v>
      </c>
    </row>
    <row r="19" spans="1:2" ht="24.75" customHeight="1">
      <c r="A19" s="67" t="s">
        <v>70</v>
      </c>
      <c r="B19" s="66">
        <v>0</v>
      </c>
    </row>
    <row r="20" spans="1:2" ht="24.75" customHeight="1">
      <c r="A20" s="67" t="s">
        <v>71</v>
      </c>
      <c r="B20" s="66">
        <v>0</v>
      </c>
    </row>
    <row r="21" spans="1:2" ht="24.75" customHeight="1">
      <c r="A21" s="67" t="s">
        <v>72</v>
      </c>
      <c r="B21" s="66">
        <v>0</v>
      </c>
    </row>
    <row r="22" spans="1:2" ht="24.75" customHeight="1">
      <c r="A22" s="67" t="s">
        <v>73</v>
      </c>
      <c r="B22" s="66">
        <v>0</v>
      </c>
    </row>
    <row r="23" spans="1:2" ht="24.75" customHeight="1">
      <c r="A23" s="67" t="s">
        <v>74</v>
      </c>
      <c r="B23" s="66">
        <v>0</v>
      </c>
    </row>
    <row r="24" spans="1:2" ht="24.75" customHeight="1">
      <c r="A24" s="67" t="s">
        <v>75</v>
      </c>
      <c r="B24" s="66">
        <v>0</v>
      </c>
    </row>
    <row r="25" spans="1:2" ht="24.75" customHeight="1">
      <c r="A25" s="67" t="s">
        <v>76</v>
      </c>
      <c r="B25" s="66">
        <v>0</v>
      </c>
    </row>
    <row r="26" spans="1:2" ht="24.75" customHeight="1">
      <c r="A26" s="67" t="s">
        <v>77</v>
      </c>
      <c r="B26" s="66">
        <v>0</v>
      </c>
    </row>
    <row r="27" spans="1:2" ht="24.75" customHeight="1">
      <c r="A27" s="67" t="s">
        <v>78</v>
      </c>
      <c r="B27" s="66">
        <v>0</v>
      </c>
    </row>
    <row r="28" spans="1:2" ht="24.75" customHeight="1">
      <c r="A28" s="67" t="s">
        <v>79</v>
      </c>
      <c r="B28" s="66">
        <v>0</v>
      </c>
    </row>
    <row r="29" spans="1:2" ht="24.75" customHeight="1">
      <c r="A29" s="67" t="s">
        <v>80</v>
      </c>
      <c r="B29" s="66">
        <v>0</v>
      </c>
    </row>
    <row r="30" spans="1:2" ht="24.75" customHeight="1">
      <c r="A30" s="67" t="s">
        <v>81</v>
      </c>
      <c r="B30" s="66">
        <v>0</v>
      </c>
    </row>
    <row r="31" spans="1:2" ht="24.75" customHeight="1">
      <c r="A31" s="67" t="s">
        <v>82</v>
      </c>
      <c r="B31" s="66">
        <v>0</v>
      </c>
    </row>
    <row r="32" spans="1:2" ht="24.75" customHeight="1">
      <c r="A32" s="67" t="s">
        <v>83</v>
      </c>
      <c r="B32" s="66"/>
    </row>
    <row r="33" spans="1:2" ht="24.75" customHeight="1">
      <c r="A33" s="67" t="s">
        <v>84</v>
      </c>
      <c r="B33" s="66"/>
    </row>
    <row r="34" spans="1:2" ht="24.75" customHeight="1">
      <c r="A34" s="67" t="s">
        <v>85</v>
      </c>
      <c r="B34" s="66">
        <v>180000</v>
      </c>
    </row>
    <row r="35" spans="1:2" ht="24.75" customHeight="1">
      <c r="A35" s="67" t="s">
        <v>86</v>
      </c>
      <c r="B35" s="66">
        <v>0</v>
      </c>
    </row>
    <row r="36" spans="1:2" ht="24.75" customHeight="1">
      <c r="A36" s="67" t="s">
        <v>87</v>
      </c>
      <c r="B36" s="66">
        <v>13000</v>
      </c>
    </row>
    <row r="37" spans="1:2" ht="24.75" customHeight="1">
      <c r="A37" s="67" t="s">
        <v>88</v>
      </c>
      <c r="B37" s="66">
        <v>30000</v>
      </c>
    </row>
    <row r="38" spans="1:2" ht="24.75" customHeight="1">
      <c r="A38" s="67" t="s">
        <v>89</v>
      </c>
      <c r="B38" s="66">
        <v>26500</v>
      </c>
    </row>
    <row r="39" spans="1:2" ht="24.75" customHeight="1">
      <c r="A39" s="67" t="s">
        <v>90</v>
      </c>
      <c r="B39" s="66">
        <v>0</v>
      </c>
    </row>
    <row r="40" spans="1:2" ht="24.75" customHeight="1">
      <c r="A40" s="67" t="s">
        <v>91</v>
      </c>
      <c r="B40" s="66">
        <v>38800</v>
      </c>
    </row>
    <row r="41" spans="1:2" ht="24.75" customHeight="1">
      <c r="A41" s="70" t="s">
        <v>92</v>
      </c>
      <c r="B41" s="66"/>
    </row>
    <row r="42" spans="1:2" ht="24.75" customHeight="1">
      <c r="A42" s="69" t="s">
        <v>93</v>
      </c>
      <c r="B42" s="66">
        <f>SUM(B43:B50)</f>
        <v>100</v>
      </c>
    </row>
    <row r="43" spans="1:2" ht="24.75" customHeight="1">
      <c r="A43" s="67" t="s">
        <v>94</v>
      </c>
      <c r="B43" s="66"/>
    </row>
    <row r="44" spans="1:2" ht="24.75" customHeight="1">
      <c r="A44" s="67" t="s">
        <v>95</v>
      </c>
      <c r="B44" s="66"/>
    </row>
    <row r="45" spans="1:2" ht="24.75" customHeight="1">
      <c r="A45" s="67" t="s">
        <v>96</v>
      </c>
      <c r="B45" s="66"/>
    </row>
    <row r="46" spans="1:2" ht="24.75" customHeight="1">
      <c r="A46" s="67" t="s">
        <v>97</v>
      </c>
      <c r="B46" s="66"/>
    </row>
    <row r="47" spans="1:2" ht="24.75" customHeight="1">
      <c r="A47" s="67" t="s">
        <v>98</v>
      </c>
      <c r="B47" s="66"/>
    </row>
    <row r="48" spans="1:2" ht="24.75" customHeight="1">
      <c r="A48" s="68" t="s">
        <v>99</v>
      </c>
      <c r="B48" s="66"/>
    </row>
    <row r="49" spans="1:2" ht="24.75" customHeight="1">
      <c r="A49" s="67" t="s">
        <v>100</v>
      </c>
      <c r="B49" s="66">
        <v>100</v>
      </c>
    </row>
    <row r="50" spans="1:2" ht="24.75" customHeight="1">
      <c r="A50" s="67" t="s">
        <v>101</v>
      </c>
      <c r="B50" s="66"/>
    </row>
    <row r="51" spans="1:2" ht="24.75" customHeight="1">
      <c r="A51" s="69" t="s">
        <v>102</v>
      </c>
      <c r="B51" s="66">
        <f>SUM(B52:B54)</f>
        <v>1200</v>
      </c>
    </row>
    <row r="52" spans="1:2" ht="24.75" customHeight="1">
      <c r="A52" s="67" t="s">
        <v>103</v>
      </c>
      <c r="B52" s="66">
        <v>1200</v>
      </c>
    </row>
    <row r="53" spans="1:2" ht="24.75" customHeight="1">
      <c r="A53" s="67" t="s">
        <v>104</v>
      </c>
      <c r="B53" s="66"/>
    </row>
    <row r="54" spans="1:2" ht="24.75" customHeight="1">
      <c r="A54" s="68" t="s">
        <v>105</v>
      </c>
      <c r="B54" s="66">
        <v>0</v>
      </c>
    </row>
    <row r="55" spans="1:2" ht="24.75" customHeight="1">
      <c r="A55" s="64" t="s">
        <v>106</v>
      </c>
      <c r="B55" s="66">
        <f>B51+B42+B17+B4</f>
        <v>1436000.44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F33" sqref="F33"/>
    </sheetView>
  </sheetViews>
  <sheetFormatPr defaultColWidth="9.00390625" defaultRowHeight="14.25"/>
  <cols>
    <col min="1" max="1" width="41.125" style="47" customWidth="1"/>
    <col min="2" max="2" width="14.875" style="47" customWidth="1"/>
    <col min="3" max="3" width="13.875" style="47" customWidth="1"/>
    <col min="4" max="6" width="14.25390625" style="47" customWidth="1"/>
    <col min="7" max="7" width="12.625" style="47" customWidth="1"/>
    <col min="8" max="10" width="13.625" style="47" customWidth="1"/>
    <col min="11" max="12" width="12.625" style="47" customWidth="1"/>
    <col min="13" max="16384" width="9.00390625" style="47" customWidth="1"/>
  </cols>
  <sheetData>
    <row r="1" spans="1:12" ht="23.25">
      <c r="A1" s="110" t="s">
        <v>107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61" t="s">
        <v>2</v>
      </c>
    </row>
    <row r="3" spans="1:12" ht="19.5" customHeight="1">
      <c r="A3" s="114" t="s">
        <v>36</v>
      </c>
      <c r="B3" s="111" t="s">
        <v>108</v>
      </c>
      <c r="C3" s="112"/>
      <c r="D3" s="112"/>
      <c r="E3" s="112"/>
      <c r="F3" s="112"/>
      <c r="G3" s="113"/>
      <c r="H3" s="116" t="s">
        <v>11</v>
      </c>
      <c r="I3" s="116" t="s">
        <v>15</v>
      </c>
      <c r="J3" s="115" t="s">
        <v>19</v>
      </c>
      <c r="K3" s="116" t="s">
        <v>109</v>
      </c>
      <c r="L3" s="116" t="s">
        <v>17</v>
      </c>
    </row>
    <row r="4" spans="1:12" ht="39.75" customHeight="1">
      <c r="A4" s="115"/>
      <c r="B4" s="56" t="s">
        <v>110</v>
      </c>
      <c r="C4" s="56" t="s">
        <v>13</v>
      </c>
      <c r="D4" s="56" t="s">
        <v>111</v>
      </c>
      <c r="E4" s="56" t="s">
        <v>29</v>
      </c>
      <c r="F4" s="56" t="s">
        <v>30</v>
      </c>
      <c r="G4" s="57" t="s">
        <v>31</v>
      </c>
      <c r="H4" s="117"/>
      <c r="I4" s="117"/>
      <c r="J4" s="118"/>
      <c r="K4" s="117"/>
      <c r="L4" s="117"/>
    </row>
    <row r="5" spans="1:12" ht="19.5" customHeight="1">
      <c r="A5" s="58" t="s">
        <v>38</v>
      </c>
      <c r="B5" s="59">
        <v>1601800.44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9.5" customHeight="1">
      <c r="A6" s="60" t="s">
        <v>112</v>
      </c>
      <c r="B6" s="59">
        <v>1601800.44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ht="19.5" customHeight="1"/>
    <row r="8" ht="19.5" customHeight="1"/>
  </sheetData>
  <sheetProtection/>
  <mergeCells count="8">
    <mergeCell ref="A1:L1"/>
    <mergeCell ref="B3:G3"/>
    <mergeCell ref="A3:A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F30" sqref="F30"/>
    </sheetView>
  </sheetViews>
  <sheetFormatPr defaultColWidth="9.00390625" defaultRowHeight="14.25"/>
  <cols>
    <col min="1" max="1" width="41.125" style="47" customWidth="1"/>
    <col min="2" max="2" width="14.875" style="47" customWidth="1"/>
    <col min="3" max="3" width="13.25390625" style="47" customWidth="1"/>
    <col min="4" max="4" width="14.25390625" style="47" customWidth="1"/>
    <col min="5" max="5" width="11.625" style="47" customWidth="1"/>
    <col min="6" max="6" width="11.375" style="47" customWidth="1"/>
    <col min="7" max="7" width="11.625" style="47" customWidth="1"/>
    <col min="8" max="8" width="13.625" style="47" customWidth="1"/>
    <col min="9" max="16384" width="9.00390625" style="47" customWidth="1"/>
  </cols>
  <sheetData>
    <row r="1" spans="1:9" ht="21">
      <c r="A1" s="119" t="s">
        <v>113</v>
      </c>
      <c r="B1" s="119"/>
      <c r="C1" s="119"/>
      <c r="D1" s="119"/>
      <c r="E1" s="119"/>
      <c r="F1" s="119"/>
      <c r="G1" s="119"/>
      <c r="H1" s="119"/>
      <c r="I1" s="55"/>
    </row>
    <row r="2" ht="19.5" customHeight="1">
      <c r="H2" s="48" t="s">
        <v>2</v>
      </c>
    </row>
    <row r="3" spans="1:8" ht="19.5" customHeight="1">
      <c r="A3" s="120" t="s">
        <v>36</v>
      </c>
      <c r="B3" s="120" t="s">
        <v>8</v>
      </c>
      <c r="C3" s="121"/>
      <c r="D3" s="120" t="s">
        <v>16</v>
      </c>
      <c r="E3" s="121" t="s">
        <v>114</v>
      </c>
      <c r="F3" s="121" t="s">
        <v>115</v>
      </c>
      <c r="G3" s="121" t="s">
        <v>116</v>
      </c>
      <c r="H3" s="121" t="s">
        <v>37</v>
      </c>
    </row>
    <row r="4" spans="1:8" ht="19.5" customHeight="1">
      <c r="A4" s="122"/>
      <c r="B4" s="50" t="s">
        <v>117</v>
      </c>
      <c r="C4" s="49" t="s">
        <v>118</v>
      </c>
      <c r="D4" s="123"/>
      <c r="E4" s="122"/>
      <c r="F4" s="122"/>
      <c r="G4" s="122"/>
      <c r="H4" s="122"/>
    </row>
    <row r="5" spans="1:8" ht="19.5" customHeight="1">
      <c r="A5" s="51" t="s">
        <v>38</v>
      </c>
      <c r="B5" s="52">
        <v>1146500.44</v>
      </c>
      <c r="C5" s="53">
        <v>289500</v>
      </c>
      <c r="D5" s="52">
        <v>165800</v>
      </c>
      <c r="E5" s="53"/>
      <c r="F5" s="53"/>
      <c r="G5" s="53"/>
      <c r="H5" s="53">
        <v>1601800.44</v>
      </c>
    </row>
    <row r="6" spans="1:8" ht="19.5" customHeight="1">
      <c r="A6" s="54" t="s">
        <v>112</v>
      </c>
      <c r="B6" s="52">
        <v>1146500.44</v>
      </c>
      <c r="C6" s="53">
        <v>289500</v>
      </c>
      <c r="D6" s="52">
        <v>165800</v>
      </c>
      <c r="E6" s="53"/>
      <c r="F6" s="53"/>
      <c r="G6" s="53"/>
      <c r="H6" s="53">
        <v>1601800.44</v>
      </c>
    </row>
    <row r="7" ht="19.5" customHeight="1"/>
  </sheetData>
  <sheetProtection/>
  <mergeCells count="8">
    <mergeCell ref="A1:H1"/>
    <mergeCell ref="B3:C3"/>
    <mergeCell ref="A3:A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B10" sqref="B10"/>
    </sheetView>
  </sheetViews>
  <sheetFormatPr defaultColWidth="6.75390625" defaultRowHeight="14.25"/>
  <cols>
    <col min="1" max="1" width="32.375" style="24" customWidth="1"/>
    <col min="2" max="2" width="30.25390625" style="24" customWidth="1"/>
    <col min="3" max="3" width="14.375" style="24" customWidth="1"/>
    <col min="4" max="13" width="12.625" style="24" customWidth="1"/>
    <col min="14" max="15" width="8.125" style="24" customWidth="1"/>
    <col min="16" max="16384" width="6.75390625" style="24" customWidth="1"/>
  </cols>
  <sheetData>
    <row r="1" spans="1:13" ht="19.5" customHeight="1">
      <c r="A1" s="124" t="s">
        <v>119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9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9.5" customHeight="1">
      <c r="A3" s="39"/>
      <c r="B3" s="40"/>
      <c r="E3" s="41"/>
      <c r="F3" s="41"/>
      <c r="G3" s="41"/>
      <c r="H3" s="41"/>
      <c r="I3" s="41"/>
      <c r="J3" s="41"/>
      <c r="K3" s="41"/>
      <c r="L3" s="41"/>
      <c r="M3" s="41" t="s">
        <v>2</v>
      </c>
    </row>
    <row r="4" spans="1:13" ht="19.5" customHeight="1">
      <c r="A4" s="42" t="s">
        <v>120</v>
      </c>
      <c r="B4" s="26" t="s">
        <v>121</v>
      </c>
      <c r="C4" s="26" t="s">
        <v>122</v>
      </c>
      <c r="D4" s="27" t="s">
        <v>110</v>
      </c>
      <c r="E4" s="27" t="s">
        <v>19</v>
      </c>
      <c r="F4" s="27" t="s">
        <v>111</v>
      </c>
      <c r="G4" s="27" t="s">
        <v>11</v>
      </c>
      <c r="H4" s="27" t="s">
        <v>13</v>
      </c>
      <c r="I4" s="27" t="s">
        <v>15</v>
      </c>
      <c r="J4" s="27" t="s">
        <v>17</v>
      </c>
      <c r="K4" s="27" t="s">
        <v>30</v>
      </c>
      <c r="L4" s="27" t="s">
        <v>31</v>
      </c>
      <c r="M4" s="44" t="s">
        <v>123</v>
      </c>
    </row>
    <row r="5" spans="1:15" ht="19.5" customHeight="1">
      <c r="A5" s="43" t="s">
        <v>46</v>
      </c>
      <c r="B5" s="29"/>
      <c r="C5" s="33">
        <v>1601800.44</v>
      </c>
      <c r="D5" s="33">
        <v>1601800.44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45">
        <v>779</v>
      </c>
      <c r="O5" s="41" t="str">
        <f>N5&amp;A5</f>
        <v>779温岭市慈善事业促进中心</v>
      </c>
    </row>
    <row r="6" spans="1:15" ht="19.5" customHeight="1">
      <c r="A6" s="43" t="s">
        <v>124</v>
      </c>
      <c r="B6" s="29"/>
      <c r="C6" s="33">
        <v>1601800.44</v>
      </c>
      <c r="D6" s="33">
        <v>1601800.44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45">
        <v>779001</v>
      </c>
      <c r="O6" s="46"/>
    </row>
    <row r="7" spans="1:15" ht="19.5" customHeight="1">
      <c r="A7" s="43" t="s">
        <v>125</v>
      </c>
      <c r="B7" s="29"/>
      <c r="C7" s="33">
        <v>1436000.44</v>
      </c>
      <c r="D7" s="33">
        <v>1436000.44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45"/>
      <c r="O7" s="46"/>
    </row>
    <row r="8" spans="1:15" ht="19.5" customHeight="1">
      <c r="A8" s="43" t="s">
        <v>126</v>
      </c>
      <c r="B8" s="29"/>
      <c r="C8" s="33">
        <v>1146400.44</v>
      </c>
      <c r="D8" s="33">
        <v>1146400.44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45"/>
      <c r="O8" s="46"/>
    </row>
    <row r="9" spans="1:15" ht="19.5" customHeight="1">
      <c r="A9" s="43" t="s">
        <v>127</v>
      </c>
      <c r="B9" s="29" t="s">
        <v>128</v>
      </c>
      <c r="C9" s="33">
        <v>86184.96</v>
      </c>
      <c r="D9" s="33">
        <v>86184.96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45"/>
      <c r="O9" s="45"/>
    </row>
    <row r="10" spans="1:15" ht="19.5" customHeight="1">
      <c r="A10" s="43" t="s">
        <v>127</v>
      </c>
      <c r="B10" s="29" t="s">
        <v>129</v>
      </c>
      <c r="C10" s="33">
        <v>43092.48</v>
      </c>
      <c r="D10" s="33">
        <v>43092.48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45"/>
      <c r="O10" s="45"/>
    </row>
    <row r="11" spans="1:15" ht="19.5" customHeight="1">
      <c r="A11" s="43" t="s">
        <v>127</v>
      </c>
      <c r="B11" s="29" t="s">
        <v>130</v>
      </c>
      <c r="C11" s="33">
        <v>1017123</v>
      </c>
      <c r="D11" s="33">
        <v>1017123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45"/>
      <c r="O11" s="45"/>
    </row>
    <row r="12" spans="1:15" ht="19.5" customHeight="1">
      <c r="A12" s="43" t="s">
        <v>131</v>
      </c>
      <c r="B12" s="29"/>
      <c r="C12" s="33">
        <v>289500</v>
      </c>
      <c r="D12" s="33">
        <v>289500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45"/>
      <c r="O12" s="46"/>
    </row>
    <row r="13" spans="1:15" ht="19.5" customHeight="1">
      <c r="A13" s="43" t="s">
        <v>132</v>
      </c>
      <c r="B13" s="29" t="s">
        <v>130</v>
      </c>
      <c r="C13" s="33">
        <v>289500</v>
      </c>
      <c r="D13" s="33">
        <v>289500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45"/>
      <c r="O13" s="45"/>
    </row>
    <row r="14" spans="1:15" ht="19.5" customHeight="1">
      <c r="A14" s="43" t="s">
        <v>133</v>
      </c>
      <c r="B14" s="29"/>
      <c r="C14" s="33">
        <v>100</v>
      </c>
      <c r="D14" s="33">
        <v>100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45"/>
      <c r="O14" s="46"/>
    </row>
    <row r="15" spans="1:15" ht="19.5" customHeight="1">
      <c r="A15" s="43" t="s">
        <v>134</v>
      </c>
      <c r="B15" s="29" t="s">
        <v>130</v>
      </c>
      <c r="C15" s="33">
        <v>100</v>
      </c>
      <c r="D15" s="33">
        <v>100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45"/>
      <c r="O15" s="45"/>
    </row>
    <row r="16" spans="1:15" ht="19.5" customHeight="1">
      <c r="A16" s="43" t="s">
        <v>135</v>
      </c>
      <c r="B16" s="29"/>
      <c r="C16" s="33">
        <v>165800</v>
      </c>
      <c r="D16" s="33">
        <v>165800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45"/>
      <c r="O16" s="46"/>
    </row>
    <row r="17" spans="1:15" ht="19.5" customHeight="1">
      <c r="A17" s="43" t="s">
        <v>136</v>
      </c>
      <c r="B17" s="29"/>
      <c r="C17" s="33">
        <v>165800</v>
      </c>
      <c r="D17" s="33">
        <v>165800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45"/>
      <c r="O17" s="46"/>
    </row>
    <row r="18" spans="1:15" ht="19.5" customHeight="1">
      <c r="A18" s="43" t="s">
        <v>137</v>
      </c>
      <c r="B18" s="29" t="s">
        <v>138</v>
      </c>
      <c r="C18" s="33">
        <v>62000</v>
      </c>
      <c r="D18" s="33">
        <v>62000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45"/>
      <c r="O18" s="45"/>
    </row>
    <row r="19" spans="1:15" ht="19.5" customHeight="1">
      <c r="A19" s="43" t="s">
        <v>139</v>
      </c>
      <c r="B19" s="29" t="s">
        <v>138</v>
      </c>
      <c r="C19" s="33">
        <v>23200</v>
      </c>
      <c r="D19" s="33">
        <v>23200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45"/>
      <c r="O19" s="45"/>
    </row>
    <row r="20" spans="1:15" ht="19.5" customHeight="1">
      <c r="A20" s="43" t="s">
        <v>140</v>
      </c>
      <c r="B20" s="29" t="s">
        <v>138</v>
      </c>
      <c r="C20" s="33">
        <v>18000</v>
      </c>
      <c r="D20" s="33">
        <v>18000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45"/>
      <c r="O20" s="45"/>
    </row>
    <row r="21" spans="1:15" ht="19.5" customHeight="1">
      <c r="A21" s="43" t="s">
        <v>141</v>
      </c>
      <c r="B21" s="29" t="s">
        <v>138</v>
      </c>
      <c r="C21" s="33">
        <v>54600</v>
      </c>
      <c r="D21" s="33">
        <v>54600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45"/>
      <c r="O21" s="45"/>
    </row>
    <row r="22" spans="1:15" ht="19.5" customHeight="1">
      <c r="A22" s="43" t="s">
        <v>142</v>
      </c>
      <c r="B22" s="29" t="s">
        <v>138</v>
      </c>
      <c r="C22" s="33">
        <v>8000</v>
      </c>
      <c r="D22" s="33">
        <v>8000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45"/>
      <c r="O22" s="45"/>
    </row>
  </sheetData>
  <sheetProtection/>
  <mergeCells count="1">
    <mergeCell ref="A1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J36" sqref="J36"/>
    </sheetView>
  </sheetViews>
  <sheetFormatPr defaultColWidth="6.75390625" defaultRowHeight="14.25"/>
  <cols>
    <col min="1" max="1" width="27.50390625" style="24" customWidth="1"/>
    <col min="2" max="2" width="16.00390625" style="24" customWidth="1"/>
    <col min="3" max="3" width="13.375" style="24" customWidth="1"/>
    <col min="4" max="4" width="8.125" style="24" customWidth="1"/>
    <col min="5" max="5" width="9.375" style="24" customWidth="1"/>
    <col min="6" max="6" width="5.875" style="24" customWidth="1"/>
    <col min="7" max="7" width="6.375" style="24" customWidth="1"/>
    <col min="8" max="8" width="10.875" style="24" customWidth="1"/>
    <col min="9" max="9" width="11.75390625" style="24" customWidth="1"/>
    <col min="10" max="10" width="11.50390625" style="24" customWidth="1"/>
    <col min="11" max="11" width="9.375" style="24" customWidth="1"/>
    <col min="12" max="12" width="9.875" style="24" customWidth="1"/>
    <col min="13" max="13" width="11.50390625" style="24" customWidth="1"/>
    <col min="14" max="14" width="9.625" style="24" customWidth="1"/>
    <col min="15" max="15" width="9.75390625" style="24" customWidth="1"/>
    <col min="16" max="16" width="8.875" style="24" customWidth="1"/>
    <col min="17" max="17" width="10.75390625" style="24" customWidth="1"/>
    <col min="18" max="18" width="10.125" style="24" customWidth="1"/>
    <col min="19" max="16384" width="6.75390625" style="24" customWidth="1"/>
  </cols>
  <sheetData>
    <row r="1" spans="1:17" ht="19.5" customHeight="1">
      <c r="A1" s="125" t="s">
        <v>143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9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9.5" customHeight="1">
      <c r="A3" s="25"/>
      <c r="J3" s="34"/>
      <c r="K3" s="34"/>
      <c r="L3" s="34"/>
      <c r="M3" s="34"/>
      <c r="N3" s="34"/>
      <c r="O3" s="34"/>
      <c r="P3" s="34"/>
      <c r="Q3" s="35" t="s">
        <v>2</v>
      </c>
    </row>
    <row r="4" spans="1:17" ht="19.5" customHeight="1">
      <c r="A4" s="26" t="s">
        <v>144</v>
      </c>
      <c r="B4" s="26" t="s">
        <v>145</v>
      </c>
      <c r="C4" s="26" t="s">
        <v>146</v>
      </c>
      <c r="D4" s="26" t="s">
        <v>147</v>
      </c>
      <c r="E4" s="27" t="s">
        <v>148</v>
      </c>
      <c r="F4" s="26" t="s">
        <v>149</v>
      </c>
      <c r="G4" s="27" t="s">
        <v>150</v>
      </c>
      <c r="H4" s="27" t="s">
        <v>151</v>
      </c>
      <c r="I4" s="26" t="s">
        <v>122</v>
      </c>
      <c r="J4" s="27" t="s">
        <v>110</v>
      </c>
      <c r="K4" s="27" t="s">
        <v>111</v>
      </c>
      <c r="L4" s="27" t="s">
        <v>11</v>
      </c>
      <c r="M4" s="27" t="s">
        <v>13</v>
      </c>
      <c r="N4" s="27" t="s">
        <v>15</v>
      </c>
      <c r="O4" s="27" t="s">
        <v>17</v>
      </c>
      <c r="P4" s="27" t="s">
        <v>30</v>
      </c>
      <c r="Q4" s="27" t="s">
        <v>31</v>
      </c>
    </row>
    <row r="5" spans="1:18" ht="19.5" customHeight="1">
      <c r="A5" s="28" t="s">
        <v>46</v>
      </c>
      <c r="B5" s="29"/>
      <c r="C5" s="29"/>
      <c r="D5" s="29"/>
      <c r="E5" s="29"/>
      <c r="F5" s="29"/>
      <c r="G5" s="29"/>
      <c r="H5" s="29"/>
      <c r="I5" s="33">
        <v>11400</v>
      </c>
      <c r="J5" s="33">
        <v>11400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6">
        <v>779</v>
      </c>
    </row>
    <row r="6" spans="1:18" ht="19.5" customHeight="1">
      <c r="A6" s="28" t="s">
        <v>124</v>
      </c>
      <c r="B6" s="29"/>
      <c r="C6" s="29"/>
      <c r="D6" s="29"/>
      <c r="E6" s="29"/>
      <c r="F6" s="29"/>
      <c r="G6" s="29"/>
      <c r="H6" s="29"/>
      <c r="I6" s="33">
        <v>11400</v>
      </c>
      <c r="J6" s="33">
        <v>11400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6" t="s">
        <v>152</v>
      </c>
    </row>
    <row r="7" spans="1:18" ht="19.5" customHeight="1">
      <c r="A7" s="28" t="s">
        <v>12</v>
      </c>
      <c r="B7" s="29"/>
      <c r="C7" s="29"/>
      <c r="D7" s="29"/>
      <c r="E7" s="29"/>
      <c r="F7" s="29"/>
      <c r="G7" s="29"/>
      <c r="H7" s="30"/>
      <c r="I7" s="33">
        <v>1200</v>
      </c>
      <c r="J7" s="33">
        <v>1200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7"/>
    </row>
    <row r="8" spans="1:18" ht="19.5" customHeight="1">
      <c r="A8" s="28" t="s">
        <v>153</v>
      </c>
      <c r="B8" s="31" t="s">
        <v>154</v>
      </c>
      <c r="C8" s="31" t="s">
        <v>155</v>
      </c>
      <c r="D8" s="32" t="s">
        <v>156</v>
      </c>
      <c r="E8" s="32"/>
      <c r="F8" s="32" t="s">
        <v>157</v>
      </c>
      <c r="G8" s="32" t="s">
        <v>158</v>
      </c>
      <c r="H8" s="33">
        <v>1200</v>
      </c>
      <c r="I8" s="33">
        <v>1200</v>
      </c>
      <c r="J8" s="33">
        <v>1200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8"/>
    </row>
    <row r="9" spans="1:18" ht="19.5" customHeight="1">
      <c r="A9" s="28" t="s">
        <v>159</v>
      </c>
      <c r="B9" s="29"/>
      <c r="C9" s="29"/>
      <c r="D9" s="29"/>
      <c r="E9" s="29"/>
      <c r="F9" s="29"/>
      <c r="G9" s="29"/>
      <c r="H9" s="30"/>
      <c r="I9" s="33">
        <v>10200</v>
      </c>
      <c r="J9" s="33">
        <v>10200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7"/>
    </row>
    <row r="10" spans="1:18" ht="19.5" customHeight="1">
      <c r="A10" s="28" t="s">
        <v>160</v>
      </c>
      <c r="B10" s="31" t="s">
        <v>161</v>
      </c>
      <c r="C10" s="31" t="s">
        <v>162</v>
      </c>
      <c r="D10" s="32" t="s">
        <v>163</v>
      </c>
      <c r="E10" s="32"/>
      <c r="F10" s="32" t="s">
        <v>164</v>
      </c>
      <c r="G10" s="32" t="s">
        <v>165</v>
      </c>
      <c r="H10" s="33">
        <v>850</v>
      </c>
      <c r="I10" s="33">
        <v>10200</v>
      </c>
      <c r="J10" s="33">
        <v>10200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8"/>
    </row>
  </sheetData>
  <sheetProtection/>
  <mergeCells count="1">
    <mergeCell ref="A1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Root</cp:lastModifiedBy>
  <dcterms:created xsi:type="dcterms:W3CDTF">2016-12-02T08:54:00Z</dcterms:created>
  <dcterms:modified xsi:type="dcterms:W3CDTF">2021-04-13T06:44:06Z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8CF88ED954334DD8AC86D230D3CAF637</vt:lpwstr>
  </property>
</Properties>
</file>