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330" windowWidth="23295" windowHeight="9480" firstSheet="8" activeTab="10"/>
  </bookViews>
  <sheets>
    <sheet name="2021年部门收支预算总表(表01)" sheetId="1" r:id="rId1"/>
    <sheet name="2021年部门财政拨款收支预算总表(表02)" sheetId="9" r:id="rId2"/>
    <sheet name="2021年部门一般公共预算支出表（表03）" sheetId="8" r:id="rId3"/>
    <sheet name="2021年部门政府性基金预算支出表（表04）" sheetId="7" r:id="rId4"/>
    <sheet name="2021年一般公共预算基本支出表(表05）" sheetId="6" r:id="rId5"/>
    <sheet name="2021年部门收入预算总表（表06）" sheetId="5" r:id="rId6"/>
    <sheet name="2021年部门支出预算总表（表07）" sheetId="4" r:id="rId7"/>
    <sheet name="部门预算支出核定表(表08)" sheetId="3" r:id="rId8"/>
    <sheet name="部门采购预算表(表09)" sheetId="10" r:id="rId9"/>
    <sheet name="2021年三公经费额度表（表10）" sheetId="11" r:id="rId10"/>
    <sheet name="2021年部门预算财政拨款重点项目支出预算表（表11）" sheetId="2" r:id="rId11"/>
  </sheets>
  <calcPr calcId="124519"/>
</workbook>
</file>

<file path=xl/calcChain.xml><?xml version="1.0" encoding="utf-8"?>
<calcChain xmlns="http://schemas.openxmlformats.org/spreadsheetml/2006/main">
  <c r="B51" i="6"/>
  <c r="B42"/>
  <c r="B17"/>
  <c r="B4"/>
  <c r="B55"/>
  <c r="D10" i="9"/>
  <c r="D17" s="1"/>
  <c r="D6"/>
  <c r="B17"/>
  <c r="B23" i="1"/>
  <c r="B18"/>
  <c r="D10"/>
  <c r="D6"/>
  <c r="D18" s="1"/>
  <c r="D23" s="1"/>
</calcChain>
</file>

<file path=xl/sharedStrings.xml><?xml version="1.0" encoding="utf-8"?>
<sst xmlns="http://schemas.openxmlformats.org/spreadsheetml/2006/main" count="375" uniqueCount="246">
  <si>
    <t>单位：温岭市人民政府办公室</t>
    <phoneticPr fontId="2" type="noConversion"/>
  </si>
  <si>
    <t>单位：元</t>
  </si>
  <si>
    <t>收    入</t>
    <phoneticPr fontId="2" type="noConversion"/>
  </si>
  <si>
    <t>支    出</t>
    <phoneticPr fontId="2" type="noConversion"/>
  </si>
  <si>
    <t>项    目</t>
    <phoneticPr fontId="2" type="noConversion"/>
  </si>
  <si>
    <t>年初预算</t>
  </si>
  <si>
    <t>一般公共预算拨款</t>
  </si>
  <si>
    <t>基本支出</t>
  </si>
  <si>
    <t>省补助</t>
  </si>
  <si>
    <t xml:space="preserve">  工资福利支出</t>
    <phoneticPr fontId="2" type="noConversion"/>
  </si>
  <si>
    <t>专户收入</t>
  </si>
  <si>
    <t xml:space="preserve">  其他基本支出</t>
    <phoneticPr fontId="2" type="noConversion"/>
  </si>
  <si>
    <t>政府性基金预算拨款</t>
  </si>
  <si>
    <t xml:space="preserve">  对个人和家庭的补助支出</t>
    <phoneticPr fontId="2" type="noConversion"/>
  </si>
  <si>
    <t>其他收入</t>
  </si>
  <si>
    <t>项目支出</t>
  </si>
  <si>
    <t>镇(街道)补助</t>
  </si>
  <si>
    <t xml:space="preserve">  专项公用类项目支出</t>
    <phoneticPr fontId="2" type="noConversion"/>
  </si>
  <si>
    <t>国库其他资金</t>
    <phoneticPr fontId="2" type="noConversion"/>
  </si>
  <si>
    <t xml:space="preserve">  政策性项目支出</t>
    <phoneticPr fontId="2" type="noConversion"/>
  </si>
  <si>
    <t xml:space="preserve">  发展建设类项目支出</t>
    <phoneticPr fontId="2" type="noConversion"/>
  </si>
  <si>
    <t xml:space="preserve">  国有资本经营预算项目支出</t>
    <phoneticPr fontId="2" type="noConversion"/>
  </si>
  <si>
    <t xml:space="preserve">  上缴上级支出</t>
    <phoneticPr fontId="2" type="noConversion"/>
  </si>
  <si>
    <t xml:space="preserve">  税金</t>
    <phoneticPr fontId="2" type="noConversion"/>
  </si>
  <si>
    <t xml:space="preserve">  事业单位经营支出</t>
    <phoneticPr fontId="2" type="noConversion"/>
  </si>
  <si>
    <t>本年收入小计：</t>
  </si>
  <si>
    <t>本年支出小计：</t>
  </si>
  <si>
    <t>调入预算稳定调节基金</t>
  </si>
  <si>
    <t>调入资金</t>
    <phoneticPr fontId="2" type="noConversion"/>
  </si>
  <si>
    <t>上年结转</t>
  </si>
  <si>
    <t>上年结转（其他资金）</t>
    <phoneticPr fontId="2" type="noConversion"/>
  </si>
  <si>
    <t>收入合计：</t>
  </si>
  <si>
    <t>支出合计：</t>
  </si>
  <si>
    <t>政府性基金预算拨款</t>
    <phoneticPr fontId="2" type="noConversion"/>
  </si>
  <si>
    <t>2021年部门一般公共预算支出表（表03）</t>
    <phoneticPr fontId="2" type="noConversion"/>
  </si>
  <si>
    <t>单位：元</t>
    <phoneticPr fontId="2" type="noConversion"/>
  </si>
  <si>
    <t>单位：元</t>
    <phoneticPr fontId="2" type="noConversion"/>
  </si>
  <si>
    <t>单位名称</t>
    <phoneticPr fontId="2" type="noConversion"/>
  </si>
  <si>
    <t>总计</t>
    <phoneticPr fontId="2" type="noConversion"/>
  </si>
  <si>
    <t>103温岭市人民政府办公室</t>
  </si>
  <si>
    <t>20103政府办公厅（室）及相关机构事务</t>
  </si>
  <si>
    <t>2010301行政运行</t>
  </si>
  <si>
    <t>2010302一般行政管理事务</t>
  </si>
  <si>
    <t>2010350事业运行</t>
  </si>
  <si>
    <t>20805行政事业单位养老支出</t>
  </si>
  <si>
    <t>2080501行政单位离退休</t>
  </si>
  <si>
    <t>2080505机关事业单位基本养老保险缴费支出</t>
  </si>
  <si>
    <t>2080506机关事业单位职业年金缴费支出</t>
  </si>
  <si>
    <t>2021年部门政府性基金预算支出表（表04）</t>
    <phoneticPr fontId="2" type="noConversion"/>
  </si>
  <si>
    <t>229其他支出</t>
  </si>
  <si>
    <t>22904其他政府性基金及对应专项债务收入安排的支出</t>
  </si>
  <si>
    <t>2290401其他政府性基金安排的支出</t>
  </si>
  <si>
    <r>
      <t>2021</t>
    </r>
    <r>
      <rPr>
        <sz val="18"/>
        <color indexed="64"/>
        <rFont val="宋体"/>
        <family val="3"/>
        <charset val="134"/>
      </rPr>
      <t>年一般公共预算基本支出表</t>
    </r>
    <r>
      <rPr>
        <sz val="18"/>
        <color indexed="64"/>
        <rFont val="Arial"/>
        <family val="2"/>
      </rPr>
      <t>(</t>
    </r>
    <r>
      <rPr>
        <sz val="18"/>
        <color indexed="64"/>
        <rFont val="宋体"/>
        <family val="3"/>
        <charset val="134"/>
      </rPr>
      <t>表</t>
    </r>
    <r>
      <rPr>
        <sz val="18"/>
        <color indexed="64"/>
        <rFont val="Arial"/>
        <family val="2"/>
      </rPr>
      <t>05</t>
    </r>
    <r>
      <rPr>
        <sz val="18"/>
        <color indexed="64"/>
        <rFont val="宋体"/>
        <family val="3"/>
        <charset val="134"/>
      </rPr>
      <t>）</t>
    </r>
    <phoneticPr fontId="2" type="noConversion"/>
  </si>
  <si>
    <t>项  目</t>
    <phoneticPr fontId="2" type="noConversion"/>
  </si>
  <si>
    <t>金额</t>
    <phoneticPr fontId="2" type="noConversion"/>
  </si>
  <si>
    <t>一、工资福利支出</t>
    <phoneticPr fontId="2" type="noConversion"/>
  </si>
  <si>
    <t>基本工资</t>
  </si>
  <si>
    <t>津贴补贴</t>
  </si>
  <si>
    <t>奖金</t>
  </si>
  <si>
    <t>绩效工资</t>
  </si>
  <si>
    <t>机关事业单位单位基本养老保险缴费</t>
  </si>
  <si>
    <t>职业年金缴费</t>
  </si>
  <si>
    <t>职工基本医疗保险缴费</t>
    <phoneticPr fontId="2" type="noConversion"/>
  </si>
  <si>
    <t>公务员医疗补助缴费</t>
    <phoneticPr fontId="2" type="noConversion"/>
  </si>
  <si>
    <t>其他社会保障缴费</t>
  </si>
  <si>
    <t>住房公积金</t>
    <phoneticPr fontId="2" type="noConversion"/>
  </si>
  <si>
    <t>医疗费</t>
    <phoneticPr fontId="2" type="noConversion"/>
  </si>
  <si>
    <t>其他工资福利支出</t>
  </si>
  <si>
    <t>二、商品和服务支出</t>
    <phoneticPr fontId="2" type="noConversion"/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</si>
  <si>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</si>
  <si>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</si>
  <si>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</si>
  <si>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</si>
  <si>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</si>
  <si>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</si>
  <si>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</si>
  <si>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</si>
  <si>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</si>
  <si>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</si>
  <si>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</si>
  <si>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</si>
  <si>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</si>
  <si>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</si>
  <si>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</si>
  <si>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</si>
  <si>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</si>
  <si>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</si>
  <si>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</si>
  <si>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</si>
  <si>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</si>
  <si>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</si>
  <si>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</si>
  <si>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专用燃料费</t>
    <phoneticPr fontId="2" type="noConversion"/>
  </si>
  <si>
    <t>三、对个人和家庭的补助</t>
    <phoneticPr fontId="2" type="noConversion"/>
  </si>
  <si>
    <t>离休费</t>
  </si>
  <si>
    <t>退休费</t>
  </si>
  <si>
    <t>退职（役）费</t>
  </si>
  <si>
    <t>抚恤金</t>
  </si>
  <si>
    <t>生活补助</t>
  </si>
  <si>
    <t>医疗费补助</t>
    <phoneticPr fontId="2" type="noConversion"/>
  </si>
  <si>
    <t>奖励金</t>
  </si>
  <si>
    <t>其他对个人和家庭的补助支出</t>
  </si>
  <si>
    <t>四、其他资本性支出</t>
    <phoneticPr fontId="2" type="noConversion"/>
  </si>
  <si>
    <t>办公设备购置</t>
  </si>
  <si>
    <t>专用设备购置</t>
  </si>
  <si>
    <t>其他资本性支出</t>
    <phoneticPr fontId="2" type="noConversion"/>
  </si>
  <si>
    <t>支出合计</t>
    <phoneticPr fontId="2" type="noConversion"/>
  </si>
  <si>
    <t>单位：元</t>
    <phoneticPr fontId="2" type="noConversion"/>
  </si>
  <si>
    <t>单位名称</t>
    <phoneticPr fontId="2" type="noConversion"/>
  </si>
  <si>
    <t>财政拨款</t>
    <phoneticPr fontId="2" type="noConversion"/>
  </si>
  <si>
    <t>国库其他资金</t>
    <phoneticPr fontId="2" type="noConversion"/>
  </si>
  <si>
    <t>退库</t>
  </si>
  <si>
    <t>一般公共预算拨款收入</t>
  </si>
  <si>
    <t>省补助收入</t>
  </si>
  <si>
    <t>调入资金</t>
  </si>
  <si>
    <t>上年结转（其他资金）</t>
    <phoneticPr fontId="2" type="noConversion"/>
  </si>
  <si>
    <t>103001温岭市人民政府办公室（本级）</t>
  </si>
  <si>
    <r>
      <t>2021</t>
    </r>
    <r>
      <rPr>
        <b/>
        <sz val="16"/>
        <color indexed="64"/>
        <rFont val="宋体"/>
        <family val="3"/>
        <charset val="134"/>
      </rPr>
      <t>年部门支出预算总表（表</t>
    </r>
    <r>
      <rPr>
        <b/>
        <sz val="16"/>
        <color indexed="64"/>
        <rFont val="Arial"/>
        <family val="2"/>
      </rPr>
      <t>07</t>
    </r>
    <r>
      <rPr>
        <b/>
        <sz val="16"/>
        <color indexed="64"/>
        <rFont val="宋体"/>
        <family val="3"/>
        <charset val="134"/>
      </rPr>
      <t>）</t>
    </r>
    <phoneticPr fontId="2" type="noConversion"/>
  </si>
  <si>
    <t>基本支出</t>
    <phoneticPr fontId="2" type="noConversion"/>
  </si>
  <si>
    <t>项目支出</t>
    <phoneticPr fontId="2" type="noConversion"/>
  </si>
  <si>
    <t>上缴上级支出</t>
  </si>
  <si>
    <t>事业单位经营支出</t>
  </si>
  <si>
    <t>税金</t>
  </si>
  <si>
    <t>总计</t>
  </si>
  <si>
    <t>人员支出</t>
    <phoneticPr fontId="2" type="noConversion"/>
  </si>
  <si>
    <t>其他基本支出</t>
  </si>
  <si>
    <t>单位名称(项目类别/名称)</t>
  </si>
  <si>
    <t>功能科目名称</t>
  </si>
  <si>
    <t>合计</t>
  </si>
  <si>
    <t>国库其他资金</t>
  </si>
  <si>
    <t>上年结转（其他资金）</t>
  </si>
  <si>
    <t>国有资本经营预算收入</t>
  </si>
  <si>
    <t>温岭市人民政府办公室</t>
  </si>
  <si>
    <t xml:space="preserve"> 温岭市人民政府办公室（本级）</t>
  </si>
  <si>
    <t xml:space="preserve">  基本支出</t>
  </si>
  <si>
    <t xml:space="preserve">   工资福利支出</t>
  </si>
  <si>
    <t xml:space="preserve">    工资福利支出</t>
  </si>
  <si>
    <t>机关事业单位基本养老保险缴费支出</t>
  </si>
  <si>
    <t>机关事业单位职业年金缴费支出</t>
  </si>
  <si>
    <t>行政运行</t>
  </si>
  <si>
    <t>事业运行</t>
  </si>
  <si>
    <t xml:space="preserve">   其他基本支出</t>
  </si>
  <si>
    <t xml:space="preserve">    其他基本支出</t>
  </si>
  <si>
    <t>行政单位离退休</t>
  </si>
  <si>
    <t xml:space="preserve">   对个人和家庭的补助支出</t>
  </si>
  <si>
    <t xml:space="preserve">    对个人和家庭的补助支出</t>
  </si>
  <si>
    <t xml:space="preserve">  项目支出</t>
  </si>
  <si>
    <t xml:space="preserve">   专项公用类项目支出</t>
  </si>
  <si>
    <t xml:space="preserve">    《温岭改革开放40周年大事记》出版经费（第一期）</t>
  </si>
  <si>
    <t>一般行政管理事务</t>
  </si>
  <si>
    <t xml:space="preserve">    反走私海防无线电管理科工作经费</t>
  </si>
  <si>
    <t xml:space="preserve">    市府办业务费</t>
  </si>
  <si>
    <t xml:space="preserve">    市委市政府新春慰问经费</t>
  </si>
  <si>
    <t xml:space="preserve">    外事活动经费</t>
  </si>
  <si>
    <t xml:space="preserve">    中国经济时报</t>
  </si>
  <si>
    <t xml:space="preserve">    驻沪工作处业务费</t>
  </si>
  <si>
    <t xml:space="preserve">   政策性项目支出</t>
  </si>
  <si>
    <t>其他政府性基金安排的支出</t>
  </si>
  <si>
    <t xml:space="preserve">    电子政务外网安全服务</t>
  </si>
  <si>
    <t xml:space="preserve">    韩国友好交流</t>
  </si>
  <si>
    <t xml:space="preserve">   发展建设类项目支出</t>
  </si>
  <si>
    <t>单位名称(支出项目 采购项目)</t>
  </si>
  <si>
    <t>采购项目</t>
  </si>
  <si>
    <t>采购目录</t>
  </si>
  <si>
    <t>采购类型</t>
  </si>
  <si>
    <t>规格与技术参数</t>
  </si>
  <si>
    <t>数量</t>
  </si>
  <si>
    <t>计量单位</t>
  </si>
  <si>
    <t>单价(元)</t>
  </si>
  <si>
    <t xml:space="preserve">  市府办业务费</t>
  </si>
  <si>
    <t xml:space="preserve">   黑白打印机</t>
  </si>
  <si>
    <t>黑白打印机</t>
  </si>
  <si>
    <t>其他打印设备</t>
  </si>
  <si>
    <t>集中采购</t>
  </si>
  <si>
    <t>20</t>
  </si>
  <si>
    <t>台</t>
  </si>
  <si>
    <t xml:space="preserve">   会议桌</t>
  </si>
  <si>
    <t>会议桌</t>
  </si>
  <si>
    <t>其他台、桌类</t>
  </si>
  <si>
    <t>1</t>
  </si>
  <si>
    <t>张</t>
  </si>
  <si>
    <t xml:space="preserve">   彩色打印机</t>
  </si>
  <si>
    <t>彩色打印机</t>
  </si>
  <si>
    <t>2</t>
  </si>
  <si>
    <t xml:space="preserve">   文件柜</t>
  </si>
  <si>
    <t>文件柜</t>
  </si>
  <si>
    <t>其他柜类</t>
  </si>
  <si>
    <t>5</t>
  </si>
  <si>
    <t>组</t>
  </si>
  <si>
    <t xml:space="preserve">   会议椅</t>
  </si>
  <si>
    <t>会议椅</t>
  </si>
  <si>
    <t>其他椅凳类</t>
  </si>
  <si>
    <t>15</t>
  </si>
  <si>
    <t xml:space="preserve">   扫描仪</t>
  </si>
  <si>
    <t>扫描仪</t>
  </si>
  <si>
    <t>其他办公设备</t>
  </si>
  <si>
    <t xml:space="preserve">   存储设备</t>
  </si>
  <si>
    <t>存储设备</t>
  </si>
  <si>
    <t>其他存储设备</t>
  </si>
  <si>
    <t>10</t>
  </si>
  <si>
    <t>个</t>
  </si>
  <si>
    <t xml:space="preserve">   计算机</t>
  </si>
  <si>
    <t>计算机</t>
  </si>
  <si>
    <t>台式计算机*^</t>
  </si>
  <si>
    <t xml:space="preserve">  “城市大脑”温岭市驾驶舱建设</t>
  </si>
  <si>
    <t xml:space="preserve">   “城市大脑”</t>
  </si>
  <si>
    <t>“城市大脑”</t>
  </si>
  <si>
    <t>其他系统集成实施服务</t>
  </si>
  <si>
    <t>次</t>
  </si>
  <si>
    <t xml:space="preserve">  电子政务外网安全服务</t>
  </si>
  <si>
    <t xml:space="preserve">   外网安全服务</t>
  </si>
  <si>
    <t>外网安全服务</t>
  </si>
  <si>
    <t xml:space="preserve">  其他基本支出</t>
  </si>
  <si>
    <t xml:space="preserve">   A3、A4纸</t>
  </si>
  <si>
    <t>A3、A4纸</t>
  </si>
  <si>
    <t>复印纸</t>
  </si>
  <si>
    <t>100</t>
  </si>
  <si>
    <t>箱</t>
  </si>
  <si>
    <t xml:space="preserve">  驻沪工作处业务费</t>
  </si>
  <si>
    <t>单位名称</t>
  </si>
  <si>
    <t>三公经费合计</t>
    <phoneticPr fontId="2" type="noConversion"/>
  </si>
  <si>
    <t>因公出国（境）经费</t>
    <phoneticPr fontId="2" type="noConversion"/>
  </si>
  <si>
    <t>公务用车运行维护费</t>
    <phoneticPr fontId="2" type="noConversion"/>
  </si>
  <si>
    <t>车辆购置经费</t>
    <phoneticPr fontId="2" type="noConversion"/>
  </si>
  <si>
    <t>103001温岭市人民政府办公室（本级）</t>
    <phoneticPr fontId="2" type="noConversion"/>
  </si>
  <si>
    <t>2021年部门预算财政拨款重点项目支出预算表（表11）</t>
    <phoneticPr fontId="2" type="noConversion"/>
  </si>
  <si>
    <t>项目名称</t>
    <phoneticPr fontId="2" type="noConversion"/>
  </si>
  <si>
    <t>财政拨款</t>
    <phoneticPr fontId="2" type="noConversion"/>
  </si>
  <si>
    <t>专户收入</t>
    <phoneticPr fontId="2" type="noConversion"/>
  </si>
  <si>
    <t>其他收入</t>
    <phoneticPr fontId="2" type="noConversion"/>
  </si>
  <si>
    <t>镇（街道补助）</t>
    <phoneticPr fontId="2" type="noConversion"/>
  </si>
  <si>
    <t>项目绩效目标</t>
    <phoneticPr fontId="2" type="noConversion"/>
  </si>
  <si>
    <t>2021年部门收支预算总表(表01)</t>
    <phoneticPr fontId="2" type="noConversion"/>
  </si>
  <si>
    <t>2021年部门财政拨款收支预算总表(表02)</t>
    <phoneticPr fontId="2" type="noConversion"/>
  </si>
  <si>
    <r>
      <t>2021</t>
    </r>
    <r>
      <rPr>
        <sz val="18"/>
        <color indexed="64"/>
        <rFont val="宋体"/>
        <family val="3"/>
        <charset val="134"/>
      </rPr>
      <t>年部门收入预算总表（表</t>
    </r>
    <r>
      <rPr>
        <sz val="18"/>
        <color indexed="64"/>
        <rFont val="Arial"/>
        <family val="2"/>
      </rPr>
      <t>06</t>
    </r>
    <r>
      <rPr>
        <sz val="18"/>
        <color indexed="64"/>
        <rFont val="宋体"/>
        <family val="3"/>
        <charset val="134"/>
      </rPr>
      <t>）</t>
    </r>
    <phoneticPr fontId="2" type="noConversion"/>
  </si>
  <si>
    <t>部门预算支出核定表(表08)</t>
    <phoneticPr fontId="2" type="noConversion"/>
  </si>
  <si>
    <t>部门采购预算表(表09)</t>
    <phoneticPr fontId="2" type="noConversion"/>
  </si>
  <si>
    <t>2021年三公经费额度表（表10）</t>
    <phoneticPr fontId="2" type="noConversion"/>
  </si>
  <si>
    <t xml:space="preserve">    “城市大脑”温岭市驾驶舱建设</t>
    <phoneticPr fontId="2" type="noConversion"/>
  </si>
  <si>
    <t>“城市大脑”温岭市驾驶舱建设</t>
  </si>
  <si>
    <t xml:space="preserve">    电子政务建设专项经费</t>
    <phoneticPr fontId="2" type="noConversion"/>
  </si>
  <si>
    <t xml:space="preserve"> 温岭市人民政府办公室（本级）</t>
    <phoneticPr fontId="2" type="noConversion"/>
  </si>
  <si>
    <t>温岭市人民政府办公室（本级）</t>
    <phoneticPr fontId="2" type="noConversion"/>
  </si>
  <si>
    <t>电子政务建设专项经费</t>
    <phoneticPr fontId="2" type="noConversion"/>
  </si>
  <si>
    <t>通过多层级的指标服务体系，实现对城市生命特征的即时掌握和反馈。围绕经济、政治、文化、社会、生态文明五位一体的重点指标，实时展示城市各方面数据，成为城市管理者的日常管理工具，决策支持和决策执行的“仪表盘”“方向盘”。</t>
    <phoneticPr fontId="2" type="noConversion"/>
  </si>
  <si>
    <t>对接浙江省、台州市总平台，接入公安天网及综治平台监控资源数量，提升业务保障能力。开展日常的系统、网络与安全设备的维护，保障了办公的网络安全与正常运作。建设协同办公系统，为全市单位提供数据共享。</t>
    <phoneticPr fontId="2" type="noConversion"/>
  </si>
</sst>
</file>

<file path=xl/styles.xml><?xml version="1.0" encoding="utf-8"?>
<styleSheet xmlns="http://schemas.openxmlformats.org/spreadsheetml/2006/main">
  <numFmts count="5">
    <numFmt numFmtId="176" formatCode="#,##0.00_);[Red]\-#,##0.00"/>
    <numFmt numFmtId="177" formatCode="#,##0.00_ "/>
    <numFmt numFmtId="178" formatCode="0_);[Red]\(0\)"/>
    <numFmt numFmtId="179" formatCode="0.00_ ;[Red]\-0.00\ "/>
    <numFmt numFmtId="180" formatCode="0.00_ "/>
  </numFmts>
  <fonts count="29">
    <font>
      <sz val="12"/>
      <name val="宋体"/>
      <charset val="134"/>
    </font>
    <font>
      <b/>
      <sz val="16"/>
      <name val="楷体_GB2312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6"/>
      <color indexed="64"/>
      <name val="楷体_GB2312"/>
      <family val="3"/>
      <charset val="134"/>
    </font>
    <font>
      <sz val="9"/>
      <color indexed="64"/>
      <name val="宋体"/>
      <family val="3"/>
      <charset val="134"/>
    </font>
    <font>
      <sz val="10.5"/>
      <color indexed="64"/>
      <name val="Calibri"/>
      <family val="2"/>
    </font>
    <font>
      <b/>
      <sz val="16"/>
      <color indexed="64"/>
      <name val="方正楷体_GBK"/>
      <charset val="134"/>
    </font>
    <font>
      <sz val="12"/>
      <color indexed="64"/>
      <name val="Arial"/>
      <family val="2"/>
    </font>
    <font>
      <sz val="12"/>
      <color indexed="64"/>
      <name val="宋体"/>
      <family val="3"/>
      <charset val="134"/>
    </font>
    <font>
      <b/>
      <sz val="9"/>
      <color indexed="64"/>
      <name val="宋体"/>
      <family val="3"/>
      <charset val="134"/>
    </font>
    <font>
      <b/>
      <sz val="10"/>
      <color indexed="64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8"/>
      <color indexed="64"/>
      <name val="Arial"/>
      <family val="2"/>
    </font>
    <font>
      <sz val="18"/>
      <color indexed="64"/>
      <name val="宋体"/>
      <family val="3"/>
      <charset val="134"/>
    </font>
    <font>
      <sz val="10"/>
      <color indexed="64"/>
      <name val="宋体"/>
      <family val="3"/>
      <charset val="134"/>
    </font>
    <font>
      <b/>
      <sz val="16"/>
      <color indexed="64"/>
      <name val="Arial"/>
      <family val="2"/>
    </font>
    <font>
      <b/>
      <sz val="16"/>
      <color indexed="64"/>
      <name val="宋体"/>
      <family val="3"/>
      <charset val="134"/>
    </font>
    <font>
      <b/>
      <sz val="9"/>
      <color indexed="64"/>
      <name val="Arial"/>
      <family val="2"/>
    </font>
    <font>
      <b/>
      <sz val="18"/>
      <name val="宋体"/>
      <family val="3"/>
      <charset val="134"/>
    </font>
    <font>
      <b/>
      <sz val="16"/>
      <name val="宋体"/>
      <family val="3"/>
      <charset val="134"/>
    </font>
    <font>
      <b/>
      <sz val="18"/>
      <name val="黑体"/>
      <family val="3"/>
      <charset val="134"/>
    </font>
    <font>
      <sz val="18"/>
      <name val="方正大标宋简体"/>
      <charset val="134"/>
    </font>
    <font>
      <sz val="12"/>
      <name val="方正大标宋简体"/>
      <charset val="134"/>
    </font>
    <font>
      <sz val="12"/>
      <name val="黑体"/>
      <family val="3"/>
      <charset val="134"/>
    </font>
    <font>
      <b/>
      <sz val="12"/>
      <name val="黑体"/>
      <family val="3"/>
      <charset val="134"/>
    </font>
    <font>
      <sz val="11"/>
      <name val="宋体"/>
      <family val="3"/>
      <charset val="134"/>
    </font>
    <font>
      <b/>
      <sz val="16"/>
      <color indexed="7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0" fillId="0" borderId="0" xfId="0" applyAlignment="1"/>
    <xf numFmtId="49" fontId="2" fillId="0" borderId="0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0" fontId="6" fillId="0" borderId="0" xfId="0" applyFont="1" applyBorder="1" applyAlignment="1"/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 vertical="center" wrapText="1"/>
    </xf>
    <xf numFmtId="40" fontId="0" fillId="0" borderId="0" xfId="0" applyNumberFormat="1" applyAlignment="1"/>
    <xf numFmtId="40" fontId="8" fillId="0" borderId="0" xfId="0" applyNumberFormat="1" applyFont="1" applyBorder="1" applyAlignment="1">
      <alignment vertical="center"/>
    </xf>
    <xf numFmtId="40" fontId="9" fillId="0" borderId="0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40" fontId="11" fillId="0" borderId="2" xfId="0" applyNumberFormat="1" applyFont="1" applyBorder="1" applyAlignment="1">
      <alignment horizontal="center" vertical="center"/>
    </xf>
    <xf numFmtId="40" fontId="10" fillId="0" borderId="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12" fillId="0" borderId="1" xfId="0" applyNumberFormat="1" applyFont="1" applyBorder="1" applyAlignment="1"/>
    <xf numFmtId="0" fontId="12" fillId="0" borderId="1" xfId="0" applyFont="1" applyBorder="1" applyAlignment="1">
      <alignment horizontal="left" indent="1"/>
    </xf>
    <xf numFmtId="0" fontId="12" fillId="0" borderId="1" xfId="0" applyFont="1" applyBorder="1" applyAlignment="1">
      <alignment horizontal="left" indent="2"/>
    </xf>
    <xf numFmtId="0" fontId="10" fillId="0" borderId="1" xfId="0" applyFont="1" applyBorder="1" applyAlignment="1">
      <alignment horizontal="center" vertical="center" wrapText="1"/>
    </xf>
    <xf numFmtId="40" fontId="11" fillId="0" borderId="1" xfId="0" applyNumberFormat="1" applyFont="1" applyBorder="1" applyAlignment="1">
      <alignment horizontal="center" vertical="center"/>
    </xf>
    <xf numFmtId="40" fontId="10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indent="3"/>
    </xf>
    <xf numFmtId="0" fontId="16" fillId="0" borderId="0" xfId="0" applyNumberFormat="1" applyFont="1" applyAlignment="1">
      <alignment vertical="center" wrapText="1"/>
    </xf>
    <xf numFmtId="0" fontId="16" fillId="0" borderId="0" xfId="0" applyNumberFormat="1" applyFont="1" applyAlignment="1">
      <alignment horizontal="right" vertical="center"/>
    </xf>
    <xf numFmtId="0" fontId="16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 vertical="center"/>
    </xf>
    <xf numFmtId="177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2"/>
    </xf>
    <xf numFmtId="0" fontId="16" fillId="0" borderId="1" xfId="0" applyFont="1" applyBorder="1" applyAlignment="1">
      <alignment horizontal="left" vertical="center" indent="2"/>
    </xf>
    <xf numFmtId="0" fontId="16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indent="2"/>
    </xf>
    <xf numFmtId="0" fontId="16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/>
    <xf numFmtId="0" fontId="0" fillId="0" borderId="1" xfId="0" applyBorder="1" applyAlignment="1">
      <alignment horizontal="left" indent="1"/>
    </xf>
    <xf numFmtId="0" fontId="11" fillId="0" borderId="0" xfId="0" applyFont="1" applyAlignment="1"/>
    <xf numFmtId="0" fontId="1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2" fillId="2" borderId="0" xfId="0" applyNumberFormat="1" applyFont="1" applyFill="1" applyBorder="1" applyAlignment="1" applyProtection="1">
      <alignment horizontal="left" vertical="center" indent="1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 indent="3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horizontal="left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49" fontId="2" fillId="0" borderId="0" xfId="0" applyNumberFormat="1" applyFont="1" applyFill="1" applyBorder="1" applyAlignment="1" applyProtection="1">
      <alignment horizontal="right" vertical="center"/>
    </xf>
    <xf numFmtId="49" fontId="0" fillId="0" borderId="0" xfId="0" applyNumberFormat="1" applyBorder="1">
      <alignment vertical="center"/>
    </xf>
    <xf numFmtId="0" fontId="0" fillId="0" borderId="0" xfId="0" applyNumberFormat="1" applyBorder="1">
      <alignment vertical="center"/>
    </xf>
    <xf numFmtId="0" fontId="2" fillId="2" borderId="5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horizontal="right" vertical="center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177" fontId="26" fillId="0" borderId="2" xfId="0" applyNumberFormat="1" applyFont="1" applyFill="1" applyBorder="1" applyAlignment="1">
      <alignment horizontal="center" vertical="center" wrapText="1"/>
    </xf>
    <xf numFmtId="38" fontId="26" fillId="0" borderId="2" xfId="0" applyNumberFormat="1" applyFont="1" applyFill="1" applyBorder="1" applyAlignment="1">
      <alignment horizontal="center" vertical="center" wrapText="1"/>
    </xf>
    <xf numFmtId="178" fontId="27" fillId="0" borderId="1" xfId="0" applyNumberFormat="1" applyFont="1" applyFill="1" applyBorder="1" applyAlignment="1">
      <alignment horizontal="center" vertical="center" wrapText="1"/>
    </xf>
    <xf numFmtId="179" fontId="27" fillId="0" borderId="1" xfId="0" applyNumberFormat="1" applyFont="1" applyFill="1" applyBorder="1" applyAlignment="1">
      <alignment horizontal="center" vertical="center" wrapText="1"/>
    </xf>
    <xf numFmtId="180" fontId="27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/>
    <xf numFmtId="49" fontId="28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49" fontId="2" fillId="2" borderId="0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3"/>
  <sheetViews>
    <sheetView topLeftCell="A4" zoomScaleSheetLayoutView="100" workbookViewId="0">
      <selection activeCell="B6" sqref="B6"/>
    </sheetView>
  </sheetViews>
  <sheetFormatPr defaultColWidth="31.125" defaultRowHeight="14.25"/>
  <cols>
    <col min="1" max="16384" width="31.125" style="1"/>
  </cols>
  <sheetData>
    <row r="1" spans="1:4">
      <c r="A1" s="87" t="s">
        <v>232</v>
      </c>
      <c r="B1" s="88"/>
      <c r="C1" s="88"/>
      <c r="D1" s="88"/>
    </row>
    <row r="2" spans="1:4" ht="15.75" customHeight="1">
      <c r="A2" s="88"/>
      <c r="B2" s="88"/>
      <c r="C2" s="88"/>
      <c r="D2" s="88"/>
    </row>
    <row r="3" spans="1:4" ht="20.25" customHeight="1">
      <c r="A3" s="89" t="s">
        <v>0</v>
      </c>
      <c r="B3" s="88"/>
      <c r="D3" s="2" t="s">
        <v>1</v>
      </c>
    </row>
    <row r="4" spans="1:4" ht="24.95" customHeight="1">
      <c r="A4" s="90" t="s">
        <v>2</v>
      </c>
      <c r="B4" s="90"/>
      <c r="C4" s="90" t="s">
        <v>3</v>
      </c>
      <c r="D4" s="90"/>
    </row>
    <row r="5" spans="1:4" ht="24.95" customHeight="1">
      <c r="A5" s="3" t="s">
        <v>4</v>
      </c>
      <c r="B5" s="3" t="s">
        <v>5</v>
      </c>
      <c r="C5" s="3" t="s">
        <v>4</v>
      </c>
      <c r="D5" s="3" t="s">
        <v>5</v>
      </c>
    </row>
    <row r="6" spans="1:4" ht="24.95" customHeight="1">
      <c r="A6" s="4" t="s">
        <v>6</v>
      </c>
      <c r="B6" s="5">
        <v>20709510.700000003</v>
      </c>
      <c r="C6" s="4" t="s">
        <v>7</v>
      </c>
      <c r="D6" s="6">
        <f>SUM(D7:D9)</f>
        <v>18667636.200000003</v>
      </c>
    </row>
    <row r="7" spans="1:4" ht="24.95" customHeight="1">
      <c r="A7" s="4" t="s">
        <v>8</v>
      </c>
      <c r="B7" s="5"/>
      <c r="C7" s="4" t="s">
        <v>9</v>
      </c>
      <c r="D7" s="6">
        <v>15289666.200000001</v>
      </c>
    </row>
    <row r="8" spans="1:4" ht="24.95" customHeight="1">
      <c r="A8" s="4" t="s">
        <v>10</v>
      </c>
      <c r="B8" s="5"/>
      <c r="C8" s="4" t="s">
        <v>11</v>
      </c>
      <c r="D8" s="6">
        <v>2551854</v>
      </c>
    </row>
    <row r="9" spans="1:4" ht="24.95" customHeight="1">
      <c r="A9" s="4" t="s">
        <v>12</v>
      </c>
      <c r="B9" s="5">
        <v>8830000</v>
      </c>
      <c r="C9" s="4" t="s">
        <v>13</v>
      </c>
      <c r="D9" s="6">
        <v>826116</v>
      </c>
    </row>
    <row r="10" spans="1:4" ht="24.95" customHeight="1">
      <c r="A10" s="4" t="s">
        <v>14</v>
      </c>
      <c r="B10" s="5"/>
      <c r="C10" s="4" t="s">
        <v>15</v>
      </c>
      <c r="D10" s="6">
        <f>SUM(D11:D17)</f>
        <v>11133000</v>
      </c>
    </row>
    <row r="11" spans="1:4" ht="24.95" customHeight="1">
      <c r="A11" s="4" t="s">
        <v>16</v>
      </c>
      <c r="B11" s="5"/>
      <c r="C11" s="4" t="s">
        <v>17</v>
      </c>
      <c r="D11" s="6">
        <v>1607500</v>
      </c>
    </row>
    <row r="12" spans="1:4" ht="24.95" customHeight="1">
      <c r="A12" s="4" t="s">
        <v>18</v>
      </c>
      <c r="B12" s="5"/>
      <c r="C12" s="4" t="s">
        <v>19</v>
      </c>
      <c r="D12" s="6">
        <v>6125500</v>
      </c>
    </row>
    <row r="13" spans="1:4" ht="24.95" customHeight="1">
      <c r="A13" s="4"/>
      <c r="B13" s="5"/>
      <c r="C13" s="4" t="s">
        <v>20</v>
      </c>
      <c r="D13" s="6">
        <v>3400000</v>
      </c>
    </row>
    <row r="14" spans="1:4" ht="24.95" customHeight="1">
      <c r="A14" s="4"/>
      <c r="B14" s="5"/>
      <c r="C14" s="4" t="s">
        <v>21</v>
      </c>
      <c r="D14" s="6">
        <v>0</v>
      </c>
    </row>
    <row r="15" spans="1:4" ht="24.95" customHeight="1">
      <c r="A15" s="4"/>
      <c r="B15" s="5"/>
      <c r="C15" s="4" t="s">
        <v>22</v>
      </c>
      <c r="D15" s="6"/>
    </row>
    <row r="16" spans="1:4" ht="24.95" customHeight="1">
      <c r="A16" s="4"/>
      <c r="B16" s="5"/>
      <c r="C16" s="4" t="s">
        <v>23</v>
      </c>
      <c r="D16" s="6"/>
    </row>
    <row r="17" spans="1:4" ht="24.95" customHeight="1">
      <c r="A17" s="4"/>
      <c r="B17" s="5"/>
      <c r="C17" s="4" t="s">
        <v>24</v>
      </c>
      <c r="D17" s="6"/>
    </row>
    <row r="18" spans="1:4" ht="24.95" customHeight="1">
      <c r="A18" s="7" t="s">
        <v>25</v>
      </c>
      <c r="B18" s="5">
        <f>SUM(B6:B17)</f>
        <v>29539510.700000003</v>
      </c>
      <c r="C18" s="7" t="s">
        <v>26</v>
      </c>
      <c r="D18" s="6">
        <f>D10+D6</f>
        <v>29800636.200000003</v>
      </c>
    </row>
    <row r="19" spans="1:4" ht="24.95" customHeight="1">
      <c r="A19" s="4" t="s">
        <v>27</v>
      </c>
      <c r="B19" s="5"/>
      <c r="C19" s="4"/>
      <c r="D19" s="6"/>
    </row>
    <row r="20" spans="1:4" ht="24.95" customHeight="1">
      <c r="A20" s="4" t="s">
        <v>28</v>
      </c>
      <c r="B20" s="5"/>
      <c r="C20" s="4"/>
      <c r="D20" s="6"/>
    </row>
    <row r="21" spans="1:4" ht="24.95" customHeight="1">
      <c r="A21" s="4" t="s">
        <v>29</v>
      </c>
      <c r="B21" s="5">
        <v>261125.5</v>
      </c>
      <c r="C21" s="4"/>
      <c r="D21" s="6"/>
    </row>
    <row r="22" spans="1:4" ht="24.95" customHeight="1">
      <c r="A22" s="4" t="s">
        <v>30</v>
      </c>
      <c r="B22" s="5"/>
      <c r="C22" s="4"/>
      <c r="D22" s="6"/>
    </row>
    <row r="23" spans="1:4" ht="24.95" customHeight="1">
      <c r="A23" s="7" t="s">
        <v>31</v>
      </c>
      <c r="B23" s="8">
        <f>SUM(B18:B21)</f>
        <v>29800636.200000003</v>
      </c>
      <c r="C23" s="7" t="s">
        <v>32</v>
      </c>
      <c r="D23" s="9">
        <f>D18</f>
        <v>29800636.200000003</v>
      </c>
    </row>
  </sheetData>
  <mergeCells count="4">
    <mergeCell ref="A1:D2"/>
    <mergeCell ref="A3:B3"/>
    <mergeCell ref="A4:B4"/>
    <mergeCell ref="C4:D4"/>
  </mergeCells>
  <phoneticPr fontId="2" type="noConversion"/>
  <pageMargins left="0.75" right="0.75" top="1" bottom="1" header="0.51180555555555551" footer="0.51180555555555551"/>
  <pageSetup paperSize="9" scale="80" firstPageNumber="429496319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F6"/>
  <sheetViews>
    <sheetView workbookViewId="0">
      <selection activeCell="A3" sqref="A3:F3"/>
    </sheetView>
  </sheetViews>
  <sheetFormatPr defaultColWidth="16.25" defaultRowHeight="14.25"/>
  <cols>
    <col min="1" max="1" width="20.125" style="1" customWidth="1"/>
    <col min="2" max="2" width="16.25" style="1" customWidth="1"/>
    <col min="3" max="3" width="20.375" style="1" customWidth="1"/>
    <col min="4" max="4" width="16.375" style="1" customWidth="1"/>
    <col min="5" max="5" width="23.625" style="1" customWidth="1"/>
    <col min="6" max="6" width="14.75" style="1" customWidth="1"/>
    <col min="7" max="242" width="9" style="1" customWidth="1"/>
    <col min="243" max="243" width="8.625" style="1" customWidth="1"/>
    <col min="244" max="254" width="6.625" style="1" customWidth="1"/>
    <col min="255" max="255" width="20.125" style="1" customWidth="1"/>
    <col min="256" max="16384" width="16.25" style="1"/>
  </cols>
  <sheetData>
    <row r="1" spans="1:6">
      <c r="A1" s="66"/>
      <c r="B1" s="66"/>
      <c r="C1" s="67"/>
      <c r="D1" s="67"/>
      <c r="E1" s="67"/>
      <c r="F1" s="67"/>
    </row>
    <row r="2" spans="1:6">
      <c r="A2" s="66"/>
      <c r="B2" s="66"/>
      <c r="C2" s="67"/>
      <c r="D2" s="67"/>
      <c r="E2" s="67"/>
      <c r="F2" s="67"/>
    </row>
    <row r="3" spans="1:6" ht="22.5">
      <c r="A3" s="111" t="s">
        <v>237</v>
      </c>
      <c r="B3" s="111"/>
      <c r="C3" s="111"/>
      <c r="D3" s="111"/>
      <c r="E3" s="111"/>
      <c r="F3" s="111"/>
    </row>
    <row r="4" spans="1:6" ht="22.5">
      <c r="A4" s="68"/>
      <c r="B4" s="68"/>
      <c r="C4" s="68"/>
      <c r="D4" s="68"/>
      <c r="E4" s="68"/>
      <c r="F4" s="69" t="s">
        <v>35</v>
      </c>
    </row>
    <row r="5" spans="1:6" ht="39" customHeight="1">
      <c r="A5" s="70" t="s">
        <v>219</v>
      </c>
      <c r="B5" s="71" t="s">
        <v>220</v>
      </c>
      <c r="C5" s="71" t="s">
        <v>221</v>
      </c>
      <c r="D5" s="72" t="s">
        <v>82</v>
      </c>
      <c r="E5" s="73" t="s">
        <v>222</v>
      </c>
      <c r="F5" s="71" t="s">
        <v>223</v>
      </c>
    </row>
    <row r="6" spans="1:6" ht="72.75" customHeight="1">
      <c r="A6" s="74" t="s">
        <v>224</v>
      </c>
      <c r="B6" s="75">
        <v>202763</v>
      </c>
      <c r="C6" s="76">
        <v>0</v>
      </c>
      <c r="D6" s="76">
        <v>202763</v>
      </c>
      <c r="E6" s="76">
        <v>0</v>
      </c>
      <c r="F6" s="76">
        <v>0</v>
      </c>
    </row>
  </sheetData>
  <mergeCells count="1">
    <mergeCell ref="A3:F3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N24"/>
  <sheetViews>
    <sheetView tabSelected="1" workbookViewId="0">
      <selection activeCell="E9" sqref="E9"/>
    </sheetView>
  </sheetViews>
  <sheetFormatPr defaultRowHeight="14.25"/>
  <cols>
    <col min="1" max="1" width="14.625" style="77" customWidth="1"/>
    <col min="2" max="2" width="17.125" style="83" customWidth="1"/>
    <col min="3" max="3" width="9.5" style="77" customWidth="1"/>
    <col min="4" max="4" width="11.75" style="77" customWidth="1"/>
    <col min="5" max="5" width="8" style="77" customWidth="1"/>
    <col min="6" max="6" width="7.625" style="77" customWidth="1"/>
    <col min="7" max="7" width="9.5" style="77" customWidth="1"/>
    <col min="8" max="8" width="9.375" style="77" customWidth="1"/>
    <col min="9" max="10" width="9.5" style="77" customWidth="1"/>
    <col min="11" max="11" width="7" style="77" customWidth="1"/>
    <col min="12" max="12" width="7.625" style="77" customWidth="1"/>
    <col min="13" max="13" width="11.25" style="77" customWidth="1"/>
    <col min="14" max="14" width="21.125" style="77" customWidth="1"/>
    <col min="15" max="16384" width="9" style="77"/>
  </cols>
  <sheetData>
    <row r="1" spans="1:14" ht="19.5" customHeight="1">
      <c r="A1" s="115" t="s">
        <v>225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9.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20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N3" s="79" t="s">
        <v>35</v>
      </c>
    </row>
    <row r="4" spans="1:14" ht="21" customHeight="1">
      <c r="A4" s="116" t="s">
        <v>37</v>
      </c>
      <c r="B4" s="116" t="s">
        <v>226</v>
      </c>
      <c r="C4" s="114" t="s">
        <v>227</v>
      </c>
      <c r="D4" s="114"/>
      <c r="E4" s="114"/>
      <c r="F4" s="114"/>
      <c r="G4" s="114"/>
      <c r="H4" s="114" t="s">
        <v>228</v>
      </c>
      <c r="I4" s="114" t="s">
        <v>131</v>
      </c>
      <c r="J4" s="112" t="s">
        <v>229</v>
      </c>
      <c r="K4" s="112" t="s">
        <v>18</v>
      </c>
      <c r="L4" s="112" t="s">
        <v>230</v>
      </c>
      <c r="M4" s="114" t="s">
        <v>38</v>
      </c>
      <c r="N4" s="114" t="s">
        <v>231</v>
      </c>
    </row>
    <row r="5" spans="1:14" ht="33" customHeight="1">
      <c r="A5" s="116"/>
      <c r="B5" s="116"/>
      <c r="C5" s="80" t="s">
        <v>112</v>
      </c>
      <c r="D5" s="80" t="s">
        <v>12</v>
      </c>
      <c r="E5" s="80" t="s">
        <v>113</v>
      </c>
      <c r="F5" s="80" t="s">
        <v>28</v>
      </c>
      <c r="G5" s="80" t="s">
        <v>29</v>
      </c>
      <c r="H5" s="114"/>
      <c r="I5" s="114"/>
      <c r="J5" s="113"/>
      <c r="K5" s="113"/>
      <c r="L5" s="113"/>
      <c r="M5" s="114"/>
      <c r="N5" s="114"/>
    </row>
    <row r="6" spans="1:14" ht="129.75" customHeight="1">
      <c r="A6" s="85" t="s">
        <v>242</v>
      </c>
      <c r="B6" s="84" t="s">
        <v>239</v>
      </c>
      <c r="C6" s="82"/>
      <c r="D6" s="82">
        <v>3400000</v>
      </c>
      <c r="E6" s="82"/>
      <c r="F6" s="82"/>
      <c r="G6" s="82"/>
      <c r="H6" s="82"/>
      <c r="I6" s="82"/>
      <c r="J6" s="82"/>
      <c r="K6" s="82"/>
      <c r="L6" s="82"/>
      <c r="M6" s="82">
        <v>3400000</v>
      </c>
      <c r="N6" s="86" t="s">
        <v>244</v>
      </c>
    </row>
    <row r="7" spans="1:14" ht="100.5" customHeight="1">
      <c r="A7" s="85" t="s">
        <v>242</v>
      </c>
      <c r="B7" s="81" t="s">
        <v>243</v>
      </c>
      <c r="C7" s="82"/>
      <c r="D7" s="82">
        <v>5430000</v>
      </c>
      <c r="E7" s="82"/>
      <c r="F7" s="82"/>
      <c r="G7" s="82"/>
      <c r="H7" s="82"/>
      <c r="I7" s="82"/>
      <c r="J7" s="82"/>
      <c r="K7" s="82"/>
      <c r="L7" s="82"/>
      <c r="M7" s="82">
        <v>5430000</v>
      </c>
      <c r="N7" s="86" t="s">
        <v>245</v>
      </c>
    </row>
    <row r="8" spans="1:14" ht="33" customHeight="1"/>
    <row r="9" spans="1:14" ht="33" customHeight="1"/>
    <row r="10" spans="1:14" ht="33" customHeight="1"/>
    <row r="11" spans="1:14" ht="33" customHeight="1"/>
    <row r="12" spans="1:14" ht="33" customHeight="1"/>
    <row r="13" spans="1:14" ht="33" customHeight="1"/>
    <row r="14" spans="1:14" ht="33" customHeight="1"/>
    <row r="15" spans="1:14" ht="33" customHeight="1"/>
    <row r="16" spans="1:14" ht="33" customHeight="1"/>
    <row r="17" ht="33" customHeight="1"/>
    <row r="18" ht="33" customHeight="1"/>
    <row r="19" ht="33" customHeight="1"/>
    <row r="20" ht="33" customHeight="1"/>
    <row r="21" ht="33" customHeight="1"/>
    <row r="22" ht="33" customHeight="1"/>
    <row r="23" ht="33" customHeight="1"/>
    <row r="24" ht="33" customHeight="1"/>
  </sheetData>
  <mergeCells count="11">
    <mergeCell ref="L4:L5"/>
    <mergeCell ref="M4:M5"/>
    <mergeCell ref="N4:N5"/>
    <mergeCell ref="A1:N2"/>
    <mergeCell ref="A4:A5"/>
    <mergeCell ref="B4:B5"/>
    <mergeCell ref="C4:G4"/>
    <mergeCell ref="H4:H5"/>
    <mergeCell ref="I4:I5"/>
    <mergeCell ref="J4:J5"/>
    <mergeCell ref="K4:K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7"/>
  <sheetViews>
    <sheetView workbookViewId="0">
      <selection activeCell="B6" sqref="B6"/>
    </sheetView>
  </sheetViews>
  <sheetFormatPr defaultRowHeight="14.25"/>
  <cols>
    <col min="1" max="4" width="25" style="1" customWidth="1"/>
    <col min="5" max="16384" width="9" style="1"/>
  </cols>
  <sheetData>
    <row r="1" spans="1:4">
      <c r="A1" s="91" t="s">
        <v>233</v>
      </c>
      <c r="B1" s="91"/>
      <c r="C1" s="91"/>
      <c r="D1" s="91"/>
    </row>
    <row r="2" spans="1:4">
      <c r="A2" s="91"/>
      <c r="B2" s="91"/>
      <c r="C2" s="91"/>
      <c r="D2" s="91"/>
    </row>
    <row r="3" spans="1:4" ht="15.75">
      <c r="A3" s="92" t="s">
        <v>0</v>
      </c>
      <c r="B3" s="92"/>
      <c r="C3" s="10"/>
      <c r="D3" s="11" t="s">
        <v>1</v>
      </c>
    </row>
    <row r="4" spans="1:4" ht="27" customHeight="1">
      <c r="A4" s="90" t="s">
        <v>2</v>
      </c>
      <c r="B4" s="90"/>
      <c r="C4" s="90" t="s">
        <v>3</v>
      </c>
      <c r="D4" s="90"/>
    </row>
    <row r="5" spans="1:4" ht="27" customHeight="1">
      <c r="A5" s="3" t="s">
        <v>4</v>
      </c>
      <c r="B5" s="3" t="s">
        <v>5</v>
      </c>
      <c r="C5" s="3" t="s">
        <v>4</v>
      </c>
      <c r="D5" s="3" t="s">
        <v>5</v>
      </c>
    </row>
    <row r="6" spans="1:4" ht="27" customHeight="1">
      <c r="A6" s="4" t="s">
        <v>6</v>
      </c>
      <c r="B6" s="5">
        <v>20970636.199999999</v>
      </c>
      <c r="C6" s="4" t="s">
        <v>7</v>
      </c>
      <c r="D6" s="6">
        <f>SUM(D7:D9)</f>
        <v>18667636.199999999</v>
      </c>
    </row>
    <row r="7" spans="1:4" ht="27" customHeight="1">
      <c r="A7" s="4" t="s">
        <v>33</v>
      </c>
      <c r="B7" s="5">
        <v>8830000</v>
      </c>
      <c r="C7" s="4" t="s">
        <v>9</v>
      </c>
      <c r="D7" s="6">
        <v>15289666.199999999</v>
      </c>
    </row>
    <row r="8" spans="1:4" ht="27" customHeight="1">
      <c r="A8" s="4"/>
      <c r="B8" s="5"/>
      <c r="C8" s="4" t="s">
        <v>11</v>
      </c>
      <c r="D8" s="6">
        <v>2551854</v>
      </c>
    </row>
    <row r="9" spans="1:4" ht="27" customHeight="1">
      <c r="A9" s="4"/>
      <c r="B9" s="5"/>
      <c r="C9" s="4" t="s">
        <v>13</v>
      </c>
      <c r="D9" s="6">
        <v>826116</v>
      </c>
    </row>
    <row r="10" spans="1:4" ht="27" customHeight="1">
      <c r="A10" s="4"/>
      <c r="B10" s="5"/>
      <c r="C10" s="4" t="s">
        <v>15</v>
      </c>
      <c r="D10" s="6">
        <f>SUM(D11:D16)</f>
        <v>11133000</v>
      </c>
    </row>
    <row r="11" spans="1:4" ht="27" customHeight="1">
      <c r="A11" s="4"/>
      <c r="B11" s="5"/>
      <c r="C11" s="4" t="s">
        <v>17</v>
      </c>
      <c r="D11" s="6">
        <v>1607500</v>
      </c>
    </row>
    <row r="12" spans="1:4" ht="27" customHeight="1">
      <c r="A12" s="4"/>
      <c r="B12" s="5"/>
      <c r="C12" s="4" t="s">
        <v>19</v>
      </c>
      <c r="D12" s="6">
        <v>6125500</v>
      </c>
    </row>
    <row r="13" spans="1:4" ht="27" customHeight="1">
      <c r="A13" s="4"/>
      <c r="B13" s="5"/>
      <c r="C13" s="4" t="s">
        <v>20</v>
      </c>
      <c r="D13" s="6">
        <v>3400000</v>
      </c>
    </row>
    <row r="14" spans="1:4" ht="27" customHeight="1">
      <c r="A14" s="4"/>
      <c r="B14" s="5"/>
      <c r="C14" s="4" t="s">
        <v>22</v>
      </c>
      <c r="D14" s="6"/>
    </row>
    <row r="15" spans="1:4" ht="27" customHeight="1">
      <c r="A15" s="4"/>
      <c r="B15" s="5"/>
      <c r="C15" s="4" t="s">
        <v>23</v>
      </c>
      <c r="D15" s="6"/>
    </row>
    <row r="16" spans="1:4" ht="27" customHeight="1">
      <c r="A16" s="4"/>
      <c r="B16" s="5"/>
      <c r="C16" s="4" t="s">
        <v>24</v>
      </c>
      <c r="D16" s="6"/>
    </row>
    <row r="17" spans="1:4" ht="27" customHeight="1">
      <c r="A17" s="7" t="s">
        <v>31</v>
      </c>
      <c r="B17" s="5">
        <f>SUM(B6:B16)</f>
        <v>29800636.199999999</v>
      </c>
      <c r="C17" s="7" t="s">
        <v>32</v>
      </c>
      <c r="D17" s="6">
        <f>D10+D6</f>
        <v>29800636.199999999</v>
      </c>
    </row>
  </sheetData>
  <mergeCells count="4">
    <mergeCell ref="A1:D2"/>
    <mergeCell ref="A3:B3"/>
    <mergeCell ref="A4:B4"/>
    <mergeCell ref="C4:D4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13"/>
  <sheetViews>
    <sheetView workbookViewId="0">
      <selection activeCell="B9" sqref="B9"/>
    </sheetView>
  </sheetViews>
  <sheetFormatPr defaultRowHeight="14.25"/>
  <cols>
    <col min="1" max="1" width="38.375" customWidth="1"/>
    <col min="2" max="4" width="12.875" customWidth="1"/>
  </cols>
  <sheetData>
    <row r="1" spans="1:4">
      <c r="A1" s="93" t="s">
        <v>34</v>
      </c>
      <c r="B1" s="93"/>
      <c r="C1" s="93"/>
      <c r="D1" s="93"/>
    </row>
    <row r="2" spans="1:4">
      <c r="A2" s="93"/>
      <c r="B2" s="93"/>
      <c r="C2" s="93"/>
      <c r="D2" s="93"/>
    </row>
    <row r="3" spans="1:4" ht="15">
      <c r="A3" s="12"/>
      <c r="B3" s="13"/>
      <c r="C3" s="14"/>
      <c r="D3" s="15" t="s">
        <v>36</v>
      </c>
    </row>
    <row r="4" spans="1:4">
      <c r="A4" s="16" t="s">
        <v>37</v>
      </c>
      <c r="B4" s="17" t="s">
        <v>38</v>
      </c>
      <c r="C4" s="18" t="s">
        <v>7</v>
      </c>
      <c r="D4" s="18" t="s">
        <v>15</v>
      </c>
    </row>
    <row r="5" spans="1:4">
      <c r="A5" s="19" t="s">
        <v>39</v>
      </c>
      <c r="B5" s="20">
        <v>20970636.199999999</v>
      </c>
      <c r="C5" s="20">
        <v>18667636.199999999</v>
      </c>
      <c r="D5" s="20">
        <v>2303000</v>
      </c>
    </row>
    <row r="6" spans="1:4">
      <c r="A6" s="21" t="s">
        <v>40</v>
      </c>
      <c r="B6" s="20">
        <v>18922475</v>
      </c>
      <c r="C6" s="20">
        <v>16619475</v>
      </c>
      <c r="D6" s="20">
        <v>2303000</v>
      </c>
    </row>
    <row r="7" spans="1:4">
      <c r="A7" s="22" t="s">
        <v>41</v>
      </c>
      <c r="B7" s="20">
        <v>13647078</v>
      </c>
      <c r="C7" s="20">
        <v>13647078</v>
      </c>
      <c r="D7" s="20"/>
    </row>
    <row r="8" spans="1:4">
      <c r="A8" s="22" t="s">
        <v>42</v>
      </c>
      <c r="B8" s="20">
        <v>2303000</v>
      </c>
      <c r="C8" s="20"/>
      <c r="D8" s="20">
        <v>2303000</v>
      </c>
    </row>
    <row r="9" spans="1:4">
      <c r="A9" s="22" t="s">
        <v>43</v>
      </c>
      <c r="B9" s="20">
        <v>2972397</v>
      </c>
      <c r="C9" s="20">
        <v>2972397</v>
      </c>
      <c r="D9" s="20"/>
    </row>
    <row r="10" spans="1:4">
      <c r="A10" s="21" t="s">
        <v>44</v>
      </c>
      <c r="B10" s="20">
        <v>2048161.2000000002</v>
      </c>
      <c r="C10" s="20">
        <v>2048161.2000000002</v>
      </c>
      <c r="D10" s="20"/>
    </row>
    <row r="11" spans="1:4">
      <c r="A11" s="22" t="s">
        <v>45</v>
      </c>
      <c r="B11" s="20">
        <v>394446</v>
      </c>
      <c r="C11" s="20">
        <v>394446</v>
      </c>
      <c r="D11" s="20"/>
    </row>
    <row r="12" spans="1:4">
      <c r="A12" s="22" t="s">
        <v>46</v>
      </c>
      <c r="B12" s="20">
        <v>1102476.8</v>
      </c>
      <c r="C12" s="20">
        <v>1102476.8</v>
      </c>
      <c r="D12" s="20"/>
    </row>
    <row r="13" spans="1:4">
      <c r="A13" s="22" t="s">
        <v>47</v>
      </c>
      <c r="B13" s="20">
        <v>551238.40000000002</v>
      </c>
      <c r="C13" s="20">
        <v>551238.40000000002</v>
      </c>
      <c r="D13" s="20"/>
    </row>
  </sheetData>
  <mergeCells count="1">
    <mergeCell ref="A1:D2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8"/>
  <sheetViews>
    <sheetView workbookViewId="0">
      <selection sqref="A1:D2"/>
    </sheetView>
  </sheetViews>
  <sheetFormatPr defaultRowHeight="14.25"/>
  <cols>
    <col min="1" max="1" width="47.125" customWidth="1"/>
    <col min="2" max="4" width="12.875" customWidth="1"/>
  </cols>
  <sheetData>
    <row r="1" spans="1:4">
      <c r="A1" s="93" t="s">
        <v>48</v>
      </c>
      <c r="B1" s="93"/>
      <c r="C1" s="93"/>
      <c r="D1" s="93"/>
    </row>
    <row r="2" spans="1:4">
      <c r="A2" s="93"/>
      <c r="B2" s="93"/>
      <c r="C2" s="93"/>
      <c r="D2" s="93"/>
    </row>
    <row r="3" spans="1:4" ht="15">
      <c r="A3" s="12"/>
      <c r="B3" s="13"/>
      <c r="C3" s="14"/>
      <c r="D3" s="15" t="s">
        <v>35</v>
      </c>
    </row>
    <row r="4" spans="1:4">
      <c r="A4" s="23" t="s">
        <v>37</v>
      </c>
      <c r="B4" s="24" t="s">
        <v>38</v>
      </c>
      <c r="C4" s="25" t="s">
        <v>7</v>
      </c>
      <c r="D4" s="25" t="s">
        <v>15</v>
      </c>
    </row>
    <row r="5" spans="1:4">
      <c r="A5" s="19" t="s">
        <v>39</v>
      </c>
      <c r="B5" s="20">
        <v>8830000</v>
      </c>
      <c r="C5" s="20"/>
      <c r="D5" s="20">
        <v>8830000</v>
      </c>
    </row>
    <row r="6" spans="1:4">
      <c r="A6" s="21" t="s">
        <v>49</v>
      </c>
      <c r="B6" s="20">
        <v>8830000</v>
      </c>
      <c r="C6" s="20"/>
      <c r="D6" s="20">
        <v>8830000</v>
      </c>
    </row>
    <row r="7" spans="1:4">
      <c r="A7" s="22" t="s">
        <v>50</v>
      </c>
      <c r="B7" s="20">
        <v>8830000</v>
      </c>
      <c r="C7" s="20"/>
      <c r="D7" s="20">
        <v>8830000</v>
      </c>
    </row>
    <row r="8" spans="1:4">
      <c r="A8" s="26" t="s">
        <v>51</v>
      </c>
      <c r="B8" s="20">
        <v>8830000</v>
      </c>
      <c r="C8" s="20"/>
      <c r="D8" s="20">
        <v>8830000</v>
      </c>
    </row>
  </sheetData>
  <mergeCells count="1">
    <mergeCell ref="A1:D2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55"/>
  <sheetViews>
    <sheetView workbookViewId="0">
      <selection sqref="A1:B1"/>
    </sheetView>
  </sheetViews>
  <sheetFormatPr defaultRowHeight="14.25"/>
  <cols>
    <col min="1" max="1" width="38.25" style="1" customWidth="1"/>
    <col min="2" max="2" width="33" style="1" customWidth="1"/>
    <col min="3" max="16384" width="9" style="1"/>
  </cols>
  <sheetData>
    <row r="1" spans="1:2" ht="36" customHeight="1">
      <c r="A1" s="94" t="s">
        <v>52</v>
      </c>
      <c r="B1" s="94"/>
    </row>
    <row r="2" spans="1:2" ht="19.5" customHeight="1">
      <c r="A2" s="27" t="s">
        <v>0</v>
      </c>
      <c r="B2" s="28" t="s">
        <v>35</v>
      </c>
    </row>
    <row r="3" spans="1:2" ht="24.95" customHeight="1">
      <c r="A3" s="29" t="s">
        <v>53</v>
      </c>
      <c r="B3" s="29" t="s">
        <v>54</v>
      </c>
    </row>
    <row r="4" spans="1:2" ht="24.95" customHeight="1">
      <c r="A4" s="30" t="s">
        <v>55</v>
      </c>
      <c r="B4" s="31">
        <f>SUM(B5:B16)</f>
        <v>15289666.200000001</v>
      </c>
    </row>
    <row r="5" spans="1:2" ht="24.95" customHeight="1">
      <c r="A5" s="32" t="s">
        <v>56</v>
      </c>
      <c r="B5" s="31">
        <v>2590212</v>
      </c>
    </row>
    <row r="6" spans="1:2" ht="24.95" customHeight="1">
      <c r="A6" s="32" t="s">
        <v>57</v>
      </c>
      <c r="B6" s="31">
        <v>3320220</v>
      </c>
    </row>
    <row r="7" spans="1:2" ht="24.95" customHeight="1">
      <c r="A7" s="32" t="s">
        <v>58</v>
      </c>
      <c r="B7" s="31">
        <v>3761877</v>
      </c>
    </row>
    <row r="8" spans="1:2" ht="24.95" customHeight="1">
      <c r="A8" s="32" t="s">
        <v>59</v>
      </c>
      <c r="B8" s="31">
        <v>807300</v>
      </c>
    </row>
    <row r="9" spans="1:2" ht="24.95" customHeight="1">
      <c r="A9" s="32" t="s">
        <v>60</v>
      </c>
      <c r="B9" s="31">
        <v>1102476.8</v>
      </c>
    </row>
    <row r="10" spans="1:2" ht="24.95" customHeight="1">
      <c r="A10" s="32" t="s">
        <v>61</v>
      </c>
      <c r="B10" s="31">
        <v>551238.40000000002</v>
      </c>
    </row>
    <row r="11" spans="1:2" ht="24.95" customHeight="1">
      <c r="A11" s="33" t="s">
        <v>62</v>
      </c>
      <c r="B11" s="31">
        <v>368940</v>
      </c>
    </row>
    <row r="12" spans="1:2" ht="24.95" customHeight="1">
      <c r="A12" s="33" t="s">
        <v>63</v>
      </c>
      <c r="B12" s="31">
        <v>393690</v>
      </c>
    </row>
    <row r="13" spans="1:2" ht="24.95" customHeight="1">
      <c r="A13" s="32" t="s">
        <v>64</v>
      </c>
      <c r="B13" s="31">
        <v>34510</v>
      </c>
    </row>
    <row r="14" spans="1:2" ht="24.95" customHeight="1">
      <c r="A14" s="33" t="s">
        <v>65</v>
      </c>
      <c r="B14" s="31">
        <v>1588452</v>
      </c>
    </row>
    <row r="15" spans="1:2" ht="24.95" customHeight="1">
      <c r="A15" s="33" t="s">
        <v>66</v>
      </c>
      <c r="B15" s="31"/>
    </row>
    <row r="16" spans="1:2" ht="24.95" customHeight="1">
      <c r="A16" s="32" t="s">
        <v>67</v>
      </c>
      <c r="B16" s="31">
        <v>770750</v>
      </c>
    </row>
    <row r="17" spans="1:2" ht="24.95" customHeight="1">
      <c r="A17" s="34" t="s">
        <v>68</v>
      </c>
      <c r="B17" s="31">
        <f>SUM(B18:B41)</f>
        <v>2551854</v>
      </c>
    </row>
    <row r="18" spans="1:2" ht="24.95" customHeight="1">
      <c r="A18" s="32" t="s">
        <v>69</v>
      </c>
      <c r="B18" s="31">
        <v>152500</v>
      </c>
    </row>
    <row r="19" spans="1:2" ht="24.95" customHeight="1">
      <c r="A19" s="32" t="s">
        <v>70</v>
      </c>
      <c r="B19" s="31">
        <v>0</v>
      </c>
    </row>
    <row r="20" spans="1:2" ht="24.95" customHeight="1">
      <c r="A20" s="32" t="s">
        <v>71</v>
      </c>
      <c r="B20" s="31">
        <v>0</v>
      </c>
    </row>
    <row r="21" spans="1:2" ht="24.95" customHeight="1">
      <c r="A21" s="32" t="s">
        <v>72</v>
      </c>
      <c r="B21" s="31">
        <v>0</v>
      </c>
    </row>
    <row r="22" spans="1:2" ht="24.95" customHeight="1">
      <c r="A22" s="32" t="s">
        <v>73</v>
      </c>
      <c r="B22" s="31">
        <v>0</v>
      </c>
    </row>
    <row r="23" spans="1:2" ht="24.95" customHeight="1">
      <c r="A23" s="32" t="s">
        <v>74</v>
      </c>
      <c r="B23" s="31">
        <v>0</v>
      </c>
    </row>
    <row r="24" spans="1:2" ht="24.95" customHeight="1">
      <c r="A24" s="32" t="s">
        <v>75</v>
      </c>
      <c r="B24" s="31">
        <v>30000</v>
      </c>
    </row>
    <row r="25" spans="1:2" ht="24.95" customHeight="1">
      <c r="A25" s="32" t="s">
        <v>76</v>
      </c>
      <c r="B25" s="31">
        <v>0</v>
      </c>
    </row>
    <row r="26" spans="1:2" ht="24.95" customHeight="1">
      <c r="A26" s="32" t="s">
        <v>77</v>
      </c>
      <c r="B26" s="31">
        <v>352500</v>
      </c>
    </row>
    <row r="27" spans="1:2" ht="24.95" customHeight="1">
      <c r="A27" s="32" t="s">
        <v>78</v>
      </c>
      <c r="B27" s="31">
        <v>0</v>
      </c>
    </row>
    <row r="28" spans="1:2" ht="24.95" customHeight="1">
      <c r="A28" s="32" t="s">
        <v>79</v>
      </c>
      <c r="B28" s="31">
        <v>0</v>
      </c>
    </row>
    <row r="29" spans="1:2" ht="24.95" customHeight="1">
      <c r="A29" s="32" t="s">
        <v>80</v>
      </c>
      <c r="B29" s="31">
        <v>0</v>
      </c>
    </row>
    <row r="30" spans="1:2" ht="24.95" customHeight="1">
      <c r="A30" s="32" t="s">
        <v>81</v>
      </c>
      <c r="B30" s="31">
        <v>0</v>
      </c>
    </row>
    <row r="31" spans="1:2" ht="24.95" customHeight="1">
      <c r="A31" s="32" t="s">
        <v>82</v>
      </c>
      <c r="B31" s="31">
        <v>30000</v>
      </c>
    </row>
    <row r="32" spans="1:2" ht="24.95" customHeight="1">
      <c r="A32" s="32" t="s">
        <v>83</v>
      </c>
      <c r="B32" s="31"/>
    </row>
    <row r="33" spans="1:2" ht="24.95" customHeight="1">
      <c r="A33" s="32" t="s">
        <v>84</v>
      </c>
      <c r="B33" s="31"/>
    </row>
    <row r="34" spans="1:2" ht="24.95" customHeight="1">
      <c r="A34" s="32" t="s">
        <v>85</v>
      </c>
      <c r="B34" s="31">
        <v>350000</v>
      </c>
    </row>
    <row r="35" spans="1:2" ht="24.95" customHeight="1">
      <c r="A35" s="32" t="s">
        <v>86</v>
      </c>
      <c r="B35" s="31">
        <v>0</v>
      </c>
    </row>
    <row r="36" spans="1:2" ht="24.95" customHeight="1">
      <c r="A36" s="32" t="s">
        <v>87</v>
      </c>
      <c r="B36" s="31">
        <v>171600</v>
      </c>
    </row>
    <row r="37" spans="1:2" ht="24.95" customHeight="1">
      <c r="A37" s="32" t="s">
        <v>88</v>
      </c>
      <c r="B37" s="31">
        <v>564000</v>
      </c>
    </row>
    <row r="38" spans="1:2" ht="24.95" customHeight="1">
      <c r="A38" s="32" t="s">
        <v>89</v>
      </c>
      <c r="B38" s="31">
        <v>0</v>
      </c>
    </row>
    <row r="39" spans="1:2" ht="24.95" customHeight="1">
      <c r="A39" s="32" t="s">
        <v>90</v>
      </c>
      <c r="B39" s="31">
        <v>471254</v>
      </c>
    </row>
    <row r="40" spans="1:2" ht="24.95" customHeight="1">
      <c r="A40" s="32" t="s">
        <v>91</v>
      </c>
      <c r="B40" s="31">
        <v>430000</v>
      </c>
    </row>
    <row r="41" spans="1:2" ht="24.95" customHeight="1">
      <c r="A41" s="35" t="s">
        <v>92</v>
      </c>
      <c r="B41" s="31"/>
    </row>
    <row r="42" spans="1:2" ht="24.95" customHeight="1">
      <c r="A42" s="34" t="s">
        <v>93</v>
      </c>
      <c r="B42" s="31">
        <f>SUM(B43:B50)</f>
        <v>826116</v>
      </c>
    </row>
    <row r="43" spans="1:2" ht="24.95" customHeight="1">
      <c r="A43" s="32" t="s">
        <v>94</v>
      </c>
      <c r="B43" s="31">
        <v>374246</v>
      </c>
    </row>
    <row r="44" spans="1:2" ht="24.95" customHeight="1">
      <c r="A44" s="32" t="s">
        <v>95</v>
      </c>
      <c r="B44" s="31"/>
    </row>
    <row r="45" spans="1:2" ht="24.95" customHeight="1">
      <c r="A45" s="32" t="s">
        <v>96</v>
      </c>
      <c r="B45" s="31"/>
    </row>
    <row r="46" spans="1:2" ht="24.95" customHeight="1">
      <c r="A46" s="32" t="s">
        <v>97</v>
      </c>
      <c r="B46" s="31"/>
    </row>
    <row r="47" spans="1:2" ht="24.95" customHeight="1">
      <c r="A47" s="32" t="s">
        <v>98</v>
      </c>
      <c r="B47" s="31">
        <v>19200</v>
      </c>
    </row>
    <row r="48" spans="1:2" ht="24.95" customHeight="1">
      <c r="A48" s="33" t="s">
        <v>99</v>
      </c>
      <c r="B48" s="31">
        <v>323910</v>
      </c>
    </row>
    <row r="49" spans="1:2" ht="24.95" customHeight="1">
      <c r="A49" s="32" t="s">
        <v>100</v>
      </c>
      <c r="B49" s="31">
        <v>1300</v>
      </c>
    </row>
    <row r="50" spans="1:2" ht="24.95" customHeight="1">
      <c r="A50" s="32" t="s">
        <v>101</v>
      </c>
      <c r="B50" s="31">
        <v>107460</v>
      </c>
    </row>
    <row r="51" spans="1:2" ht="24.95" customHeight="1">
      <c r="A51" s="34" t="s">
        <v>102</v>
      </c>
      <c r="B51" s="31">
        <f>SUM(B52:B54)</f>
        <v>0</v>
      </c>
    </row>
    <row r="52" spans="1:2" ht="24.95" customHeight="1">
      <c r="A52" s="32" t="s">
        <v>103</v>
      </c>
      <c r="B52" s="31">
        <v>0</v>
      </c>
    </row>
    <row r="53" spans="1:2" ht="24.95" customHeight="1">
      <c r="A53" s="32" t="s">
        <v>104</v>
      </c>
      <c r="B53" s="31"/>
    </row>
    <row r="54" spans="1:2" ht="24.95" customHeight="1">
      <c r="A54" s="33" t="s">
        <v>105</v>
      </c>
      <c r="B54" s="31">
        <v>0</v>
      </c>
    </row>
    <row r="55" spans="1:2" ht="24.95" customHeight="1">
      <c r="A55" s="29" t="s">
        <v>106</v>
      </c>
      <c r="B55" s="31">
        <f>B51+B42+B17+B4</f>
        <v>18667636.200000003</v>
      </c>
    </row>
  </sheetData>
  <mergeCells count="1">
    <mergeCell ref="A1:B1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6"/>
  <sheetViews>
    <sheetView workbookViewId="0">
      <selection sqref="A1:L1"/>
    </sheetView>
  </sheetViews>
  <sheetFormatPr defaultRowHeight="14.25"/>
  <cols>
    <col min="1" max="1" width="37" customWidth="1"/>
    <col min="2" max="2" width="14.875" customWidth="1"/>
    <col min="3" max="3" width="13.875" customWidth="1"/>
    <col min="4" max="4" width="6.625" customWidth="1"/>
    <col min="5" max="5" width="6.125" customWidth="1"/>
    <col min="6" max="6" width="14.25" customWidth="1"/>
    <col min="7" max="7" width="13.5" customWidth="1"/>
    <col min="8" max="8" width="5.125" customWidth="1"/>
    <col min="9" max="9" width="5.375" customWidth="1"/>
    <col min="10" max="10" width="6.25" customWidth="1"/>
    <col min="11" max="11" width="5.5" customWidth="1"/>
    <col min="12" max="12" width="9.125" customWidth="1"/>
  </cols>
  <sheetData>
    <row r="1" spans="1:12" ht="23.25">
      <c r="A1" s="95" t="s">
        <v>234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6" t="s">
        <v>107</v>
      </c>
    </row>
    <row r="3" spans="1:12">
      <c r="A3" s="96" t="s">
        <v>108</v>
      </c>
      <c r="B3" s="98" t="s">
        <v>109</v>
      </c>
      <c r="C3" s="99"/>
      <c r="D3" s="99"/>
      <c r="E3" s="99"/>
      <c r="F3" s="99"/>
      <c r="G3" s="100"/>
      <c r="H3" s="101" t="s">
        <v>10</v>
      </c>
      <c r="I3" s="101" t="s">
        <v>14</v>
      </c>
      <c r="J3" s="97" t="s">
        <v>110</v>
      </c>
      <c r="K3" s="101" t="s">
        <v>111</v>
      </c>
      <c r="L3" s="101" t="s">
        <v>16</v>
      </c>
    </row>
    <row r="4" spans="1:12" ht="28.5">
      <c r="A4" s="97"/>
      <c r="B4" s="37" t="s">
        <v>112</v>
      </c>
      <c r="C4" s="37" t="s">
        <v>12</v>
      </c>
      <c r="D4" s="37" t="s">
        <v>113</v>
      </c>
      <c r="E4" s="37" t="s">
        <v>114</v>
      </c>
      <c r="F4" s="37" t="s">
        <v>29</v>
      </c>
      <c r="G4" s="38" t="s">
        <v>115</v>
      </c>
      <c r="H4" s="102"/>
      <c r="I4" s="102"/>
      <c r="J4" s="103"/>
      <c r="K4" s="102"/>
      <c r="L4" s="102"/>
    </row>
    <row r="5" spans="1:12">
      <c r="A5" s="39" t="s">
        <v>39</v>
      </c>
      <c r="B5" s="40">
        <v>20709510.700000003</v>
      </c>
      <c r="C5" s="40">
        <v>8830000</v>
      </c>
      <c r="D5" s="40"/>
      <c r="E5" s="40"/>
      <c r="F5" s="40">
        <v>261125.5</v>
      </c>
      <c r="G5" s="40"/>
      <c r="H5" s="40"/>
      <c r="I5" s="40"/>
      <c r="J5" s="40"/>
      <c r="K5" s="40"/>
      <c r="L5" s="40"/>
    </row>
    <row r="6" spans="1:12">
      <c r="A6" s="41" t="s">
        <v>116</v>
      </c>
      <c r="B6" s="40">
        <v>20709510.700000003</v>
      </c>
      <c r="C6" s="40">
        <v>8830000</v>
      </c>
      <c r="D6" s="40"/>
      <c r="E6" s="40"/>
      <c r="F6" s="40">
        <v>261125.5</v>
      </c>
      <c r="G6" s="40"/>
      <c r="H6" s="40"/>
      <c r="I6" s="40"/>
      <c r="J6" s="40"/>
      <c r="K6" s="40"/>
      <c r="L6" s="40"/>
    </row>
  </sheetData>
  <mergeCells count="8">
    <mergeCell ref="A1:L1"/>
    <mergeCell ref="A3:A4"/>
    <mergeCell ref="B3:G3"/>
    <mergeCell ref="H3:H4"/>
    <mergeCell ref="I3:I4"/>
    <mergeCell ref="J3:J4"/>
    <mergeCell ref="K3:K4"/>
    <mergeCell ref="L3:L4"/>
  </mergeCells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I6"/>
  <sheetViews>
    <sheetView workbookViewId="0">
      <selection sqref="A1:H1"/>
    </sheetView>
  </sheetViews>
  <sheetFormatPr defaultRowHeight="14.25"/>
  <cols>
    <col min="1" max="1" width="40.125" customWidth="1"/>
    <col min="2" max="2" width="14.875" customWidth="1"/>
    <col min="3" max="3" width="13.25" customWidth="1"/>
    <col min="4" max="4" width="14.25" customWidth="1"/>
    <col min="5" max="5" width="6.5" customWidth="1"/>
    <col min="6" max="6" width="9.625" customWidth="1"/>
    <col min="7" max="7" width="5.625" customWidth="1"/>
    <col min="8" max="8" width="13.625" customWidth="1"/>
  </cols>
  <sheetData>
    <row r="1" spans="1:9" ht="21">
      <c r="A1" s="104" t="s">
        <v>117</v>
      </c>
      <c r="B1" s="104"/>
      <c r="C1" s="104"/>
      <c r="D1" s="104"/>
      <c r="E1" s="104"/>
      <c r="F1" s="104"/>
      <c r="G1" s="104"/>
      <c r="H1" s="104"/>
      <c r="I1" s="1"/>
    </row>
    <row r="2" spans="1:9">
      <c r="A2" s="1"/>
      <c r="B2" s="1"/>
      <c r="C2" s="1"/>
      <c r="D2" s="1"/>
      <c r="E2" s="1"/>
      <c r="F2" s="1"/>
      <c r="G2" s="1"/>
      <c r="H2" s="42" t="s">
        <v>35</v>
      </c>
      <c r="I2" s="1"/>
    </row>
    <row r="3" spans="1:9">
      <c r="A3" s="105" t="s">
        <v>37</v>
      </c>
      <c r="B3" s="105" t="s">
        <v>118</v>
      </c>
      <c r="C3" s="107"/>
      <c r="D3" s="105" t="s">
        <v>119</v>
      </c>
      <c r="E3" s="107" t="s">
        <v>120</v>
      </c>
      <c r="F3" s="107" t="s">
        <v>121</v>
      </c>
      <c r="G3" s="107" t="s">
        <v>122</v>
      </c>
      <c r="H3" s="107" t="s">
        <v>123</v>
      </c>
      <c r="I3" s="1"/>
    </row>
    <row r="4" spans="1:9">
      <c r="A4" s="106"/>
      <c r="B4" s="44" t="s">
        <v>124</v>
      </c>
      <c r="C4" s="43" t="s">
        <v>125</v>
      </c>
      <c r="D4" s="108"/>
      <c r="E4" s="106"/>
      <c r="F4" s="106"/>
      <c r="G4" s="106"/>
      <c r="H4" s="106"/>
      <c r="I4" s="1"/>
    </row>
    <row r="5" spans="1:9">
      <c r="A5" s="39" t="s">
        <v>39</v>
      </c>
      <c r="B5" s="45">
        <v>16115782.200000001</v>
      </c>
      <c r="C5" s="46">
        <v>2551854</v>
      </c>
      <c r="D5" s="45">
        <v>11133000</v>
      </c>
      <c r="E5" s="46"/>
      <c r="F5" s="46"/>
      <c r="G5" s="46"/>
      <c r="H5" s="46">
        <v>29800636.200000003</v>
      </c>
      <c r="I5" s="1"/>
    </row>
    <row r="6" spans="1:9">
      <c r="A6" s="41" t="s">
        <v>116</v>
      </c>
      <c r="B6" s="45">
        <v>16115782.200000001</v>
      </c>
      <c r="C6" s="46">
        <v>2551854</v>
      </c>
      <c r="D6" s="45">
        <v>11133000</v>
      </c>
      <c r="E6" s="46"/>
      <c r="F6" s="46"/>
      <c r="G6" s="46"/>
      <c r="H6" s="46">
        <v>29800636.200000003</v>
      </c>
      <c r="I6" s="1"/>
    </row>
  </sheetData>
  <mergeCells count="8">
    <mergeCell ref="A1:H1"/>
    <mergeCell ref="A3:A4"/>
    <mergeCell ref="B3:C3"/>
    <mergeCell ref="D3:D4"/>
    <mergeCell ref="E3:E4"/>
    <mergeCell ref="F3:F4"/>
    <mergeCell ref="G3:G4"/>
    <mergeCell ref="H3:H4"/>
  </mergeCells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O35"/>
  <sheetViews>
    <sheetView workbookViewId="0">
      <selection activeCell="G22" sqref="G22"/>
    </sheetView>
  </sheetViews>
  <sheetFormatPr defaultRowHeight="14.25"/>
  <cols>
    <col min="1" max="1" width="32.375" customWidth="1"/>
    <col min="2" max="2" width="25.125" customWidth="1"/>
    <col min="3" max="3" width="14.375" customWidth="1"/>
    <col min="4" max="4" width="12.625" customWidth="1"/>
    <col min="5" max="5" width="7.875" customWidth="1"/>
    <col min="6" max="6" width="7.125" customWidth="1"/>
    <col min="7" max="7" width="6.375" customWidth="1"/>
    <col min="8" max="8" width="12.625" customWidth="1"/>
    <col min="9" max="9" width="6.75" customWidth="1"/>
    <col min="10" max="10" width="7.625" customWidth="1"/>
    <col min="11" max="11" width="12.625" customWidth="1"/>
    <col min="12" max="12" width="10.875" customWidth="1"/>
    <col min="13" max="13" width="8.875" customWidth="1"/>
    <col min="14" max="15" width="8.125" customWidth="1"/>
  </cols>
  <sheetData>
    <row r="1" spans="1:15">
      <c r="A1" s="109" t="s">
        <v>235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5">
      <c r="A3" s="47"/>
      <c r="B3" s="48"/>
      <c r="E3" s="49"/>
      <c r="F3" s="49"/>
      <c r="G3" s="49"/>
      <c r="H3" s="49"/>
      <c r="I3" s="49"/>
      <c r="J3" s="49"/>
      <c r="K3" s="49"/>
      <c r="L3" s="49"/>
      <c r="M3" s="49" t="s">
        <v>1</v>
      </c>
    </row>
    <row r="4" spans="1:15" ht="22.5">
      <c r="A4" s="50" t="s">
        <v>126</v>
      </c>
      <c r="B4" s="51" t="s">
        <v>127</v>
      </c>
      <c r="C4" s="51" t="s">
        <v>128</v>
      </c>
      <c r="D4" s="52" t="s">
        <v>112</v>
      </c>
      <c r="E4" s="52" t="s">
        <v>129</v>
      </c>
      <c r="F4" s="52" t="s">
        <v>113</v>
      </c>
      <c r="G4" s="52" t="s">
        <v>10</v>
      </c>
      <c r="H4" s="52" t="s">
        <v>12</v>
      </c>
      <c r="I4" s="52" t="s">
        <v>14</v>
      </c>
      <c r="J4" s="52" t="s">
        <v>16</v>
      </c>
      <c r="K4" s="52" t="s">
        <v>29</v>
      </c>
      <c r="L4" s="52" t="s">
        <v>130</v>
      </c>
      <c r="M4" s="52" t="s">
        <v>131</v>
      </c>
    </row>
    <row r="5" spans="1:15">
      <c r="A5" s="53" t="s">
        <v>132</v>
      </c>
      <c r="B5" s="54"/>
      <c r="C5" s="55">
        <v>29800636.199999999</v>
      </c>
      <c r="D5" s="55">
        <v>20709510.699999999</v>
      </c>
      <c r="E5" s="55"/>
      <c r="F5" s="55"/>
      <c r="G5" s="55"/>
      <c r="H5" s="55">
        <v>8830000</v>
      </c>
      <c r="I5" s="55"/>
      <c r="J5" s="55"/>
      <c r="K5" s="55">
        <v>261125.5</v>
      </c>
      <c r="L5" s="55"/>
      <c r="M5" s="55"/>
      <c r="N5" s="56"/>
      <c r="O5" s="49"/>
    </row>
    <row r="6" spans="1:15">
      <c r="A6" s="53" t="s">
        <v>133</v>
      </c>
      <c r="B6" s="54"/>
      <c r="C6" s="55">
        <v>29800636.199999999</v>
      </c>
      <c r="D6" s="55">
        <v>20709510.699999999</v>
      </c>
      <c r="E6" s="55"/>
      <c r="F6" s="55"/>
      <c r="G6" s="55"/>
      <c r="H6" s="55">
        <v>8830000</v>
      </c>
      <c r="I6" s="55"/>
      <c r="J6" s="55"/>
      <c r="K6" s="55">
        <v>261125.5</v>
      </c>
      <c r="L6" s="55"/>
      <c r="M6" s="55"/>
      <c r="N6" s="56"/>
      <c r="O6" s="49"/>
    </row>
    <row r="7" spans="1:15">
      <c r="A7" s="53" t="s">
        <v>134</v>
      </c>
      <c r="B7" s="54"/>
      <c r="C7" s="55">
        <v>18667636.199999999</v>
      </c>
      <c r="D7" s="55">
        <v>18667636.199999999</v>
      </c>
      <c r="E7" s="55"/>
      <c r="F7" s="55"/>
      <c r="G7" s="55"/>
      <c r="H7" s="55"/>
      <c r="I7" s="55"/>
      <c r="J7" s="55"/>
      <c r="K7" s="55"/>
      <c r="L7" s="55"/>
      <c r="M7" s="55"/>
      <c r="N7" s="57"/>
      <c r="O7" s="58"/>
    </row>
    <row r="8" spans="1:15">
      <c r="A8" s="53" t="s">
        <v>135</v>
      </c>
      <c r="B8" s="54"/>
      <c r="C8" s="55">
        <v>15289666.199999999</v>
      </c>
      <c r="D8" s="55">
        <v>15289666.199999999</v>
      </c>
      <c r="E8" s="55"/>
      <c r="F8" s="55"/>
      <c r="G8" s="55"/>
      <c r="H8" s="55"/>
      <c r="I8" s="55"/>
      <c r="J8" s="55"/>
      <c r="K8" s="55"/>
      <c r="L8" s="55"/>
      <c r="M8" s="55"/>
      <c r="N8" s="57"/>
      <c r="O8" s="58"/>
    </row>
    <row r="9" spans="1:15">
      <c r="A9" s="53" t="s">
        <v>136</v>
      </c>
      <c r="B9" s="54" t="s">
        <v>137</v>
      </c>
      <c r="C9" s="55">
        <v>1102476.8</v>
      </c>
      <c r="D9" s="55">
        <v>1102476.8</v>
      </c>
      <c r="E9" s="55"/>
      <c r="F9" s="55"/>
      <c r="G9" s="55"/>
      <c r="H9" s="55"/>
      <c r="I9" s="55"/>
      <c r="J9" s="55"/>
      <c r="K9" s="55"/>
      <c r="L9" s="55"/>
      <c r="M9" s="55"/>
      <c r="N9" s="57"/>
      <c r="O9" s="57"/>
    </row>
    <row r="10" spans="1:15">
      <c r="A10" s="53" t="s">
        <v>136</v>
      </c>
      <c r="B10" s="54" t="s">
        <v>138</v>
      </c>
      <c r="C10" s="55">
        <v>551238.40000000002</v>
      </c>
      <c r="D10" s="55">
        <v>551238.40000000002</v>
      </c>
      <c r="E10" s="55"/>
      <c r="F10" s="55"/>
      <c r="G10" s="55"/>
      <c r="H10" s="55"/>
      <c r="I10" s="55"/>
      <c r="J10" s="55"/>
      <c r="K10" s="55"/>
      <c r="L10" s="55"/>
      <c r="M10" s="55"/>
      <c r="N10" s="57"/>
      <c r="O10" s="57"/>
    </row>
    <row r="11" spans="1:15">
      <c r="A11" s="53" t="s">
        <v>136</v>
      </c>
      <c r="B11" s="54" t="s">
        <v>139</v>
      </c>
      <c r="C11" s="55">
        <v>11168244</v>
      </c>
      <c r="D11" s="55">
        <v>11168244</v>
      </c>
      <c r="E11" s="55"/>
      <c r="F11" s="55"/>
      <c r="G11" s="55"/>
      <c r="H11" s="55"/>
      <c r="I11" s="55"/>
      <c r="J11" s="55"/>
      <c r="K11" s="55"/>
      <c r="L11" s="55"/>
      <c r="M11" s="55"/>
      <c r="N11" s="57"/>
      <c r="O11" s="57"/>
    </row>
    <row r="12" spans="1:15">
      <c r="A12" s="53" t="s">
        <v>136</v>
      </c>
      <c r="B12" s="54" t="s">
        <v>140</v>
      </c>
      <c r="C12" s="55">
        <v>2467707</v>
      </c>
      <c r="D12" s="55">
        <v>2467707</v>
      </c>
      <c r="E12" s="55"/>
      <c r="F12" s="55"/>
      <c r="G12" s="55"/>
      <c r="H12" s="55"/>
      <c r="I12" s="55"/>
      <c r="J12" s="55"/>
      <c r="K12" s="55"/>
      <c r="L12" s="55"/>
      <c r="M12" s="55"/>
      <c r="N12" s="57"/>
      <c r="O12" s="57"/>
    </row>
    <row r="13" spans="1:15">
      <c r="A13" s="53" t="s">
        <v>141</v>
      </c>
      <c r="B13" s="54"/>
      <c r="C13" s="55">
        <v>2551854</v>
      </c>
      <c r="D13" s="55">
        <v>2551854</v>
      </c>
      <c r="E13" s="55"/>
      <c r="F13" s="55"/>
      <c r="G13" s="55"/>
      <c r="H13" s="55"/>
      <c r="I13" s="55"/>
      <c r="J13" s="55"/>
      <c r="K13" s="55"/>
      <c r="L13" s="55"/>
      <c r="M13" s="55"/>
      <c r="N13" s="57"/>
      <c r="O13" s="58"/>
    </row>
    <row r="14" spans="1:15">
      <c r="A14" s="53" t="s">
        <v>142</v>
      </c>
      <c r="B14" s="54" t="s">
        <v>143</v>
      </c>
      <c r="C14" s="55">
        <v>18400</v>
      </c>
      <c r="D14" s="55">
        <v>18400</v>
      </c>
      <c r="E14" s="55"/>
      <c r="F14" s="55"/>
      <c r="G14" s="55"/>
      <c r="H14" s="55"/>
      <c r="I14" s="55"/>
      <c r="J14" s="55"/>
      <c r="K14" s="55"/>
      <c r="L14" s="55"/>
      <c r="M14" s="55"/>
      <c r="N14" s="57"/>
      <c r="O14" s="57"/>
    </row>
    <row r="15" spans="1:15">
      <c r="A15" s="53" t="s">
        <v>142</v>
      </c>
      <c r="B15" s="54" t="s">
        <v>139</v>
      </c>
      <c r="C15" s="55">
        <v>2124504</v>
      </c>
      <c r="D15" s="55">
        <v>2124504</v>
      </c>
      <c r="E15" s="55"/>
      <c r="F15" s="55"/>
      <c r="G15" s="55"/>
      <c r="H15" s="55"/>
      <c r="I15" s="55"/>
      <c r="J15" s="55"/>
      <c r="K15" s="55"/>
      <c r="L15" s="55"/>
      <c r="M15" s="55"/>
      <c r="N15" s="57"/>
      <c r="O15" s="57"/>
    </row>
    <row r="16" spans="1:15">
      <c r="A16" s="53" t="s">
        <v>142</v>
      </c>
      <c r="B16" s="54" t="s">
        <v>140</v>
      </c>
      <c r="C16" s="55">
        <v>408950</v>
      </c>
      <c r="D16" s="55">
        <v>408950</v>
      </c>
      <c r="E16" s="55"/>
      <c r="F16" s="55"/>
      <c r="G16" s="55"/>
      <c r="H16" s="55"/>
      <c r="I16" s="55"/>
      <c r="J16" s="55"/>
      <c r="K16" s="55"/>
      <c r="L16" s="55"/>
      <c r="M16" s="55"/>
      <c r="N16" s="57"/>
      <c r="O16" s="57"/>
    </row>
    <row r="17" spans="1:15">
      <c r="A17" s="53" t="s">
        <v>144</v>
      </c>
      <c r="B17" s="54"/>
      <c r="C17" s="55">
        <v>826116</v>
      </c>
      <c r="D17" s="55">
        <v>826116</v>
      </c>
      <c r="E17" s="55"/>
      <c r="F17" s="55"/>
      <c r="G17" s="55"/>
      <c r="H17" s="55"/>
      <c r="I17" s="55"/>
      <c r="J17" s="55"/>
      <c r="K17" s="55"/>
      <c r="L17" s="55"/>
      <c r="M17" s="55"/>
      <c r="N17" s="57"/>
      <c r="O17" s="58"/>
    </row>
    <row r="18" spans="1:15">
      <c r="A18" s="53" t="s">
        <v>145</v>
      </c>
      <c r="B18" s="54" t="s">
        <v>143</v>
      </c>
      <c r="C18" s="55">
        <v>376046</v>
      </c>
      <c r="D18" s="55">
        <v>376046</v>
      </c>
      <c r="E18" s="55"/>
      <c r="F18" s="55"/>
      <c r="G18" s="55"/>
      <c r="H18" s="55"/>
      <c r="I18" s="55"/>
      <c r="J18" s="55"/>
      <c r="K18" s="55"/>
      <c r="L18" s="55"/>
      <c r="M18" s="55"/>
      <c r="N18" s="57"/>
      <c r="O18" s="57"/>
    </row>
    <row r="19" spans="1:15">
      <c r="A19" s="53" t="s">
        <v>145</v>
      </c>
      <c r="B19" s="54" t="s">
        <v>139</v>
      </c>
      <c r="C19" s="55">
        <v>354330</v>
      </c>
      <c r="D19" s="55">
        <v>354330</v>
      </c>
      <c r="E19" s="55"/>
      <c r="F19" s="55"/>
      <c r="G19" s="55"/>
      <c r="H19" s="55"/>
      <c r="I19" s="55"/>
      <c r="J19" s="55"/>
      <c r="K19" s="55"/>
      <c r="L19" s="55"/>
      <c r="M19" s="55"/>
      <c r="N19" s="57"/>
      <c r="O19" s="57"/>
    </row>
    <row r="20" spans="1:15">
      <c r="A20" s="53" t="s">
        <v>145</v>
      </c>
      <c r="B20" s="54" t="s">
        <v>140</v>
      </c>
      <c r="C20" s="55">
        <v>95740</v>
      </c>
      <c r="D20" s="55">
        <v>95740</v>
      </c>
      <c r="E20" s="55"/>
      <c r="F20" s="55"/>
      <c r="G20" s="55"/>
      <c r="H20" s="55"/>
      <c r="I20" s="55"/>
      <c r="J20" s="55"/>
      <c r="K20" s="55"/>
      <c r="L20" s="55"/>
      <c r="M20" s="55"/>
      <c r="N20" s="57"/>
      <c r="O20" s="57"/>
    </row>
    <row r="21" spans="1:15">
      <c r="A21" s="53" t="s">
        <v>146</v>
      </c>
      <c r="B21" s="54"/>
      <c r="C21" s="55">
        <v>11133000</v>
      </c>
      <c r="D21" s="55">
        <v>2041874.5</v>
      </c>
      <c r="E21" s="55"/>
      <c r="F21" s="55"/>
      <c r="G21" s="55"/>
      <c r="H21" s="55">
        <v>8830000</v>
      </c>
      <c r="I21" s="55"/>
      <c r="J21" s="55"/>
      <c r="K21" s="55">
        <v>261125.5</v>
      </c>
      <c r="L21" s="55"/>
      <c r="M21" s="55"/>
      <c r="N21" s="57"/>
      <c r="O21" s="58"/>
    </row>
    <row r="22" spans="1:15">
      <c r="A22" s="53" t="s">
        <v>147</v>
      </c>
      <c r="B22" s="54"/>
      <c r="C22" s="55">
        <v>1607500</v>
      </c>
      <c r="D22" s="55">
        <v>1346374.5</v>
      </c>
      <c r="E22" s="55"/>
      <c r="F22" s="55"/>
      <c r="G22" s="55"/>
      <c r="H22" s="55"/>
      <c r="I22" s="55"/>
      <c r="J22" s="55"/>
      <c r="K22" s="55">
        <v>261125.5</v>
      </c>
      <c r="L22" s="55"/>
      <c r="M22" s="55"/>
      <c r="N22" s="57"/>
      <c r="O22" s="58"/>
    </row>
    <row r="23" spans="1:15" ht="22.5">
      <c r="A23" s="53" t="s">
        <v>148</v>
      </c>
      <c r="B23" s="54" t="s">
        <v>149</v>
      </c>
      <c r="C23" s="55">
        <v>200000</v>
      </c>
      <c r="D23" s="55">
        <v>200000</v>
      </c>
      <c r="E23" s="55"/>
      <c r="F23" s="55"/>
      <c r="G23" s="55"/>
      <c r="H23" s="55"/>
      <c r="I23" s="55"/>
      <c r="J23" s="55"/>
      <c r="K23" s="55"/>
      <c r="L23" s="55"/>
      <c r="M23" s="55"/>
      <c r="N23" s="57"/>
      <c r="O23" s="57"/>
    </row>
    <row r="24" spans="1:15">
      <c r="A24" s="53" t="s">
        <v>150</v>
      </c>
      <c r="B24" s="54" t="s">
        <v>149</v>
      </c>
      <c r="C24" s="55">
        <v>333000</v>
      </c>
      <c r="D24" s="55">
        <v>71874.5</v>
      </c>
      <c r="E24" s="55"/>
      <c r="F24" s="55"/>
      <c r="G24" s="55"/>
      <c r="H24" s="55"/>
      <c r="I24" s="55"/>
      <c r="J24" s="55"/>
      <c r="K24" s="55">
        <v>261125.5</v>
      </c>
      <c r="L24" s="55"/>
      <c r="M24" s="55"/>
      <c r="N24" s="57"/>
      <c r="O24" s="57"/>
    </row>
    <row r="25" spans="1:15">
      <c r="A25" s="53" t="s">
        <v>151</v>
      </c>
      <c r="B25" s="54" t="s">
        <v>149</v>
      </c>
      <c r="C25" s="55">
        <v>464500</v>
      </c>
      <c r="D25" s="55">
        <v>464500</v>
      </c>
      <c r="E25" s="55"/>
      <c r="F25" s="55"/>
      <c r="G25" s="55"/>
      <c r="H25" s="55"/>
      <c r="I25" s="55"/>
      <c r="J25" s="55"/>
      <c r="K25" s="55"/>
      <c r="L25" s="55"/>
      <c r="M25" s="55"/>
      <c r="N25" s="57"/>
      <c r="O25" s="57"/>
    </row>
    <row r="26" spans="1:15">
      <c r="A26" s="53" t="s">
        <v>152</v>
      </c>
      <c r="B26" s="54" t="s">
        <v>149</v>
      </c>
      <c r="C26" s="55">
        <v>250000</v>
      </c>
      <c r="D26" s="55">
        <v>250000</v>
      </c>
      <c r="E26" s="55"/>
      <c r="F26" s="55"/>
      <c r="G26" s="55"/>
      <c r="H26" s="55"/>
      <c r="I26" s="55"/>
      <c r="J26" s="55"/>
      <c r="K26" s="55"/>
      <c r="L26" s="55"/>
      <c r="M26" s="55"/>
      <c r="N26" s="57"/>
      <c r="O26" s="57"/>
    </row>
    <row r="27" spans="1:15">
      <c r="A27" s="53" t="s">
        <v>153</v>
      </c>
      <c r="B27" s="54" t="s">
        <v>149</v>
      </c>
      <c r="C27" s="55">
        <v>120000</v>
      </c>
      <c r="D27" s="55">
        <v>120000</v>
      </c>
      <c r="E27" s="55"/>
      <c r="F27" s="55"/>
      <c r="G27" s="55"/>
      <c r="H27" s="55"/>
      <c r="I27" s="55"/>
      <c r="J27" s="55"/>
      <c r="K27" s="55"/>
      <c r="L27" s="55"/>
      <c r="M27" s="55"/>
      <c r="N27" s="57"/>
      <c r="O27" s="57"/>
    </row>
    <row r="28" spans="1:15">
      <c r="A28" s="53" t="s">
        <v>154</v>
      </c>
      <c r="B28" s="54" t="s">
        <v>149</v>
      </c>
      <c r="C28" s="55">
        <v>100000</v>
      </c>
      <c r="D28" s="55">
        <v>100000</v>
      </c>
      <c r="E28" s="55"/>
      <c r="F28" s="55"/>
      <c r="G28" s="55"/>
      <c r="H28" s="55"/>
      <c r="I28" s="55"/>
      <c r="J28" s="55"/>
      <c r="K28" s="55"/>
      <c r="L28" s="55"/>
      <c r="M28" s="55"/>
      <c r="N28" s="57"/>
      <c r="O28" s="57"/>
    </row>
    <row r="29" spans="1:15">
      <c r="A29" s="53" t="s">
        <v>155</v>
      </c>
      <c r="B29" s="54" t="s">
        <v>149</v>
      </c>
      <c r="C29" s="55">
        <v>140000</v>
      </c>
      <c r="D29" s="55">
        <v>140000</v>
      </c>
      <c r="E29" s="55"/>
      <c r="F29" s="55"/>
      <c r="G29" s="55"/>
      <c r="H29" s="55"/>
      <c r="I29" s="55"/>
      <c r="J29" s="55"/>
      <c r="K29" s="55"/>
      <c r="L29" s="55"/>
      <c r="M29" s="55"/>
      <c r="N29" s="57"/>
      <c r="O29" s="57"/>
    </row>
    <row r="30" spans="1:15">
      <c r="A30" s="53" t="s">
        <v>156</v>
      </c>
      <c r="B30" s="54"/>
      <c r="C30" s="55">
        <v>6125500</v>
      </c>
      <c r="D30" s="55">
        <v>695500</v>
      </c>
      <c r="E30" s="55"/>
      <c r="F30" s="55"/>
      <c r="G30" s="55"/>
      <c r="H30" s="55">
        <v>5430000</v>
      </c>
      <c r="I30" s="55"/>
      <c r="J30" s="55"/>
      <c r="K30" s="55"/>
      <c r="L30" s="55"/>
      <c r="M30" s="55"/>
      <c r="N30" s="57"/>
      <c r="O30" s="58"/>
    </row>
    <row r="31" spans="1:15">
      <c r="A31" s="53" t="s">
        <v>240</v>
      </c>
      <c r="B31" s="54" t="s">
        <v>157</v>
      </c>
      <c r="C31" s="55">
        <v>5430000</v>
      </c>
      <c r="D31" s="55">
        <v>0</v>
      </c>
      <c r="E31" s="55"/>
      <c r="F31" s="55"/>
      <c r="G31" s="55"/>
      <c r="H31" s="55">
        <v>5430000</v>
      </c>
      <c r="I31" s="55"/>
      <c r="J31" s="55"/>
      <c r="K31" s="55"/>
      <c r="L31" s="55"/>
      <c r="M31" s="55"/>
      <c r="N31" s="57"/>
      <c r="O31" s="57"/>
    </row>
    <row r="32" spans="1:15">
      <c r="A32" s="53" t="s">
        <v>158</v>
      </c>
      <c r="B32" s="54" t="s">
        <v>149</v>
      </c>
      <c r="C32" s="55">
        <v>600000</v>
      </c>
      <c r="D32" s="55">
        <v>600000</v>
      </c>
      <c r="E32" s="55"/>
      <c r="F32" s="55"/>
      <c r="G32" s="55"/>
      <c r="H32" s="55"/>
      <c r="I32" s="55"/>
      <c r="J32" s="55"/>
      <c r="K32" s="55"/>
      <c r="L32" s="55"/>
      <c r="M32" s="55"/>
      <c r="N32" s="57"/>
      <c r="O32" s="57"/>
    </row>
    <row r="33" spans="1:15">
      <c r="A33" s="53" t="s">
        <v>159</v>
      </c>
      <c r="B33" s="54" t="s">
        <v>149</v>
      </c>
      <c r="C33" s="55">
        <v>95500</v>
      </c>
      <c r="D33" s="55">
        <v>95500</v>
      </c>
      <c r="E33" s="55"/>
      <c r="F33" s="55"/>
      <c r="G33" s="55"/>
      <c r="H33" s="55"/>
      <c r="I33" s="55"/>
      <c r="J33" s="55"/>
      <c r="K33" s="55"/>
      <c r="L33" s="55"/>
      <c r="M33" s="55"/>
      <c r="N33" s="57"/>
      <c r="O33" s="57"/>
    </row>
    <row r="34" spans="1:15">
      <c r="A34" s="53" t="s">
        <v>160</v>
      </c>
      <c r="B34" s="54"/>
      <c r="C34" s="55">
        <v>3400000</v>
      </c>
      <c r="D34" s="55">
        <v>0</v>
      </c>
      <c r="E34" s="55"/>
      <c r="F34" s="55"/>
      <c r="G34" s="55"/>
      <c r="H34" s="55">
        <v>3400000</v>
      </c>
      <c r="I34" s="55"/>
      <c r="J34" s="55"/>
      <c r="K34" s="55"/>
      <c r="L34" s="55"/>
      <c r="M34" s="55"/>
      <c r="N34" s="57"/>
      <c r="O34" s="58"/>
    </row>
    <row r="35" spans="1:15">
      <c r="A35" s="53" t="s">
        <v>238</v>
      </c>
      <c r="B35" s="54" t="s">
        <v>157</v>
      </c>
      <c r="C35" s="55">
        <v>3400000</v>
      </c>
      <c r="D35" s="55">
        <v>0</v>
      </c>
      <c r="E35" s="55"/>
      <c r="F35" s="55"/>
      <c r="G35" s="55"/>
      <c r="H35" s="55">
        <v>3400000</v>
      </c>
      <c r="I35" s="55"/>
      <c r="J35" s="55"/>
      <c r="K35" s="55"/>
      <c r="L35" s="55"/>
      <c r="M35" s="55"/>
      <c r="N35" s="57"/>
      <c r="O35" s="57"/>
    </row>
  </sheetData>
  <mergeCells count="1">
    <mergeCell ref="A1:M2"/>
  </mergeCells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Q24"/>
  <sheetViews>
    <sheetView workbookViewId="0">
      <selection activeCell="A6" sqref="A6"/>
    </sheetView>
  </sheetViews>
  <sheetFormatPr defaultRowHeight="14.25"/>
  <cols>
    <col min="1" max="1" width="25.875" customWidth="1"/>
    <col min="2" max="2" width="16" customWidth="1"/>
    <col min="3" max="3" width="13.375" customWidth="1"/>
    <col min="4" max="4" width="8.125" customWidth="1"/>
    <col min="5" max="5" width="8" customWidth="1"/>
    <col min="6" max="6" width="5.875" customWidth="1"/>
    <col min="7" max="7" width="6.375" customWidth="1"/>
    <col min="8" max="8" width="10.875" customWidth="1"/>
    <col min="9" max="9" width="11.75" customWidth="1"/>
    <col min="10" max="10" width="11.5" customWidth="1"/>
    <col min="11" max="11" width="9.375" customWidth="1"/>
    <col min="12" max="12" width="9.875" customWidth="1"/>
    <col min="13" max="13" width="11.5" customWidth="1"/>
    <col min="14" max="14" width="9.625" customWidth="1"/>
    <col min="15" max="15" width="9.75" customWidth="1"/>
    <col min="16" max="16" width="8.875" customWidth="1"/>
    <col min="17" max="17" width="10.75" customWidth="1"/>
  </cols>
  <sheetData>
    <row r="1" spans="1:17">
      <c r="A1" s="110" t="s">
        <v>236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>
      <c r="A3" s="59"/>
      <c r="J3" s="60"/>
      <c r="K3" s="60"/>
      <c r="L3" s="60"/>
      <c r="M3" s="60"/>
      <c r="N3" s="60"/>
      <c r="O3" s="60"/>
      <c r="P3" s="60"/>
      <c r="Q3" s="61" t="s">
        <v>35</v>
      </c>
    </row>
    <row r="4" spans="1:17" ht="22.5">
      <c r="A4" s="51" t="s">
        <v>161</v>
      </c>
      <c r="B4" s="51" t="s">
        <v>162</v>
      </c>
      <c r="C4" s="51" t="s">
        <v>163</v>
      </c>
      <c r="D4" s="51" t="s">
        <v>164</v>
      </c>
      <c r="E4" s="52" t="s">
        <v>165</v>
      </c>
      <c r="F4" s="51" t="s">
        <v>166</v>
      </c>
      <c r="G4" s="52" t="s">
        <v>167</v>
      </c>
      <c r="H4" s="52" t="s">
        <v>168</v>
      </c>
      <c r="I4" s="51" t="s">
        <v>128</v>
      </c>
      <c r="J4" s="52" t="s">
        <v>112</v>
      </c>
      <c r="K4" s="52" t="s">
        <v>113</v>
      </c>
      <c r="L4" s="52" t="s">
        <v>10</v>
      </c>
      <c r="M4" s="52" t="s">
        <v>12</v>
      </c>
      <c r="N4" s="52" t="s">
        <v>14</v>
      </c>
      <c r="O4" s="52" t="s">
        <v>16</v>
      </c>
      <c r="P4" s="52" t="s">
        <v>29</v>
      </c>
      <c r="Q4" s="52" t="s">
        <v>130</v>
      </c>
    </row>
    <row r="5" spans="1:17">
      <c r="A5" s="62" t="s">
        <v>132</v>
      </c>
      <c r="B5" s="54"/>
      <c r="C5" s="54"/>
      <c r="D5" s="54"/>
      <c r="E5" s="54"/>
      <c r="F5" s="54"/>
      <c r="G5" s="54"/>
      <c r="H5" s="54"/>
      <c r="I5" s="55">
        <v>4251000</v>
      </c>
      <c r="J5" s="55">
        <v>851000</v>
      </c>
      <c r="K5" s="55"/>
      <c r="L5" s="55"/>
      <c r="M5" s="55">
        <v>3400000</v>
      </c>
      <c r="N5" s="55"/>
      <c r="O5" s="55"/>
      <c r="P5" s="55"/>
      <c r="Q5" s="55"/>
    </row>
    <row r="6" spans="1:17">
      <c r="A6" s="62" t="s">
        <v>241</v>
      </c>
      <c r="B6" s="54"/>
      <c r="C6" s="54"/>
      <c r="D6" s="54"/>
      <c r="E6" s="54"/>
      <c r="F6" s="54"/>
      <c r="G6" s="54"/>
      <c r="H6" s="54"/>
      <c r="I6" s="55">
        <v>4251000</v>
      </c>
      <c r="J6" s="55">
        <v>851000</v>
      </c>
      <c r="K6" s="55"/>
      <c r="L6" s="55"/>
      <c r="M6" s="55">
        <v>3400000</v>
      </c>
      <c r="N6" s="55"/>
      <c r="O6" s="55"/>
      <c r="P6" s="55"/>
      <c r="Q6" s="55"/>
    </row>
    <row r="7" spans="1:17">
      <c r="A7" s="62" t="s">
        <v>169</v>
      </c>
      <c r="B7" s="54"/>
      <c r="C7" s="54"/>
      <c r="D7" s="54"/>
      <c r="E7" s="54"/>
      <c r="F7" s="54"/>
      <c r="G7" s="54"/>
      <c r="H7" s="63"/>
      <c r="I7" s="55">
        <v>217500</v>
      </c>
      <c r="J7" s="55">
        <v>217500</v>
      </c>
      <c r="K7" s="55"/>
      <c r="L7" s="55"/>
      <c r="M7" s="55"/>
      <c r="N7" s="55"/>
      <c r="O7" s="55"/>
      <c r="P7" s="55"/>
      <c r="Q7" s="55"/>
    </row>
    <row r="8" spans="1:17">
      <c r="A8" s="62" t="s">
        <v>170</v>
      </c>
      <c r="B8" s="64" t="s">
        <v>171</v>
      </c>
      <c r="C8" s="64" t="s">
        <v>172</v>
      </c>
      <c r="D8" s="65" t="s">
        <v>173</v>
      </c>
      <c r="E8" s="65"/>
      <c r="F8" s="65" t="s">
        <v>174</v>
      </c>
      <c r="G8" s="65" t="s">
        <v>175</v>
      </c>
      <c r="H8" s="55">
        <v>2500</v>
      </c>
      <c r="I8" s="55">
        <v>50000</v>
      </c>
      <c r="J8" s="55">
        <v>50000</v>
      </c>
      <c r="K8" s="55"/>
      <c r="L8" s="55"/>
      <c r="M8" s="55"/>
      <c r="N8" s="55"/>
      <c r="O8" s="55"/>
      <c r="P8" s="55"/>
      <c r="Q8" s="55"/>
    </row>
    <row r="9" spans="1:17">
      <c r="A9" s="62" t="s">
        <v>176</v>
      </c>
      <c r="B9" s="64" t="s">
        <v>177</v>
      </c>
      <c r="C9" s="64" t="s">
        <v>178</v>
      </c>
      <c r="D9" s="65" t="s">
        <v>173</v>
      </c>
      <c r="E9" s="65"/>
      <c r="F9" s="65" t="s">
        <v>179</v>
      </c>
      <c r="G9" s="65" t="s">
        <v>180</v>
      </c>
      <c r="H9" s="55">
        <v>5000</v>
      </c>
      <c r="I9" s="55">
        <v>5000</v>
      </c>
      <c r="J9" s="55">
        <v>5000</v>
      </c>
      <c r="K9" s="55"/>
      <c r="L9" s="55"/>
      <c r="M9" s="55"/>
      <c r="N9" s="55"/>
      <c r="O9" s="55"/>
      <c r="P9" s="55"/>
      <c r="Q9" s="55"/>
    </row>
    <row r="10" spans="1:17">
      <c r="A10" s="62" t="s">
        <v>181</v>
      </c>
      <c r="B10" s="64" t="s">
        <v>182</v>
      </c>
      <c r="C10" s="64" t="s">
        <v>172</v>
      </c>
      <c r="D10" s="65" t="s">
        <v>173</v>
      </c>
      <c r="E10" s="65"/>
      <c r="F10" s="65" t="s">
        <v>183</v>
      </c>
      <c r="G10" s="65" t="s">
        <v>175</v>
      </c>
      <c r="H10" s="55">
        <v>2500</v>
      </c>
      <c r="I10" s="55">
        <v>5000</v>
      </c>
      <c r="J10" s="55">
        <v>5000</v>
      </c>
      <c r="K10" s="55"/>
      <c r="L10" s="55"/>
      <c r="M10" s="55"/>
      <c r="N10" s="55"/>
      <c r="O10" s="55"/>
      <c r="P10" s="55"/>
      <c r="Q10" s="55"/>
    </row>
    <row r="11" spans="1:17">
      <c r="A11" s="62" t="s">
        <v>184</v>
      </c>
      <c r="B11" s="64" t="s">
        <v>185</v>
      </c>
      <c r="C11" s="64" t="s">
        <v>186</v>
      </c>
      <c r="D11" s="65" t="s">
        <v>173</v>
      </c>
      <c r="E11" s="65"/>
      <c r="F11" s="65" t="s">
        <v>187</v>
      </c>
      <c r="G11" s="65" t="s">
        <v>188</v>
      </c>
      <c r="H11" s="55">
        <v>1000</v>
      </c>
      <c r="I11" s="55">
        <v>5000</v>
      </c>
      <c r="J11" s="55">
        <v>5000</v>
      </c>
      <c r="K11" s="55"/>
      <c r="L11" s="55"/>
      <c r="M11" s="55"/>
      <c r="N11" s="55"/>
      <c r="O11" s="55"/>
      <c r="P11" s="55"/>
      <c r="Q11" s="55"/>
    </row>
    <row r="12" spans="1:17">
      <c r="A12" s="62" t="s">
        <v>189</v>
      </c>
      <c r="B12" s="64" t="s">
        <v>190</v>
      </c>
      <c r="C12" s="64" t="s">
        <v>191</v>
      </c>
      <c r="D12" s="65" t="s">
        <v>173</v>
      </c>
      <c r="E12" s="65"/>
      <c r="F12" s="65" t="s">
        <v>192</v>
      </c>
      <c r="G12" s="65" t="s">
        <v>180</v>
      </c>
      <c r="H12" s="55">
        <v>500</v>
      </c>
      <c r="I12" s="55">
        <v>7500</v>
      </c>
      <c r="J12" s="55">
        <v>7500</v>
      </c>
      <c r="K12" s="55"/>
      <c r="L12" s="55"/>
      <c r="M12" s="55"/>
      <c r="N12" s="55"/>
      <c r="O12" s="55"/>
      <c r="P12" s="55"/>
      <c r="Q12" s="55"/>
    </row>
    <row r="13" spans="1:17">
      <c r="A13" s="62" t="s">
        <v>193</v>
      </c>
      <c r="B13" s="64" t="s">
        <v>194</v>
      </c>
      <c r="C13" s="64" t="s">
        <v>195</v>
      </c>
      <c r="D13" s="65" t="s">
        <v>173</v>
      </c>
      <c r="E13" s="65"/>
      <c r="F13" s="65" t="s">
        <v>179</v>
      </c>
      <c r="G13" s="65" t="s">
        <v>175</v>
      </c>
      <c r="H13" s="55">
        <v>3000</v>
      </c>
      <c r="I13" s="55">
        <v>3000</v>
      </c>
      <c r="J13" s="55">
        <v>3000</v>
      </c>
      <c r="K13" s="55"/>
      <c r="L13" s="55"/>
      <c r="M13" s="55"/>
      <c r="N13" s="55"/>
      <c r="O13" s="55"/>
      <c r="P13" s="55"/>
      <c r="Q13" s="55"/>
    </row>
    <row r="14" spans="1:17">
      <c r="A14" s="62" t="s">
        <v>196</v>
      </c>
      <c r="B14" s="64" t="s">
        <v>197</v>
      </c>
      <c r="C14" s="64" t="s">
        <v>198</v>
      </c>
      <c r="D14" s="65" t="s">
        <v>173</v>
      </c>
      <c r="E14" s="65"/>
      <c r="F14" s="65" t="s">
        <v>199</v>
      </c>
      <c r="G14" s="65" t="s">
        <v>200</v>
      </c>
      <c r="H14" s="55">
        <v>200</v>
      </c>
      <c r="I14" s="55">
        <v>2000</v>
      </c>
      <c r="J14" s="55">
        <v>2000</v>
      </c>
      <c r="K14" s="55"/>
      <c r="L14" s="55"/>
      <c r="M14" s="55"/>
      <c r="N14" s="55"/>
      <c r="O14" s="55"/>
      <c r="P14" s="55"/>
      <c r="Q14" s="55"/>
    </row>
    <row r="15" spans="1:17">
      <c r="A15" s="62" t="s">
        <v>201</v>
      </c>
      <c r="B15" s="64" t="s">
        <v>202</v>
      </c>
      <c r="C15" s="64" t="s">
        <v>203</v>
      </c>
      <c r="D15" s="65" t="s">
        <v>173</v>
      </c>
      <c r="E15" s="65"/>
      <c r="F15" s="65" t="s">
        <v>174</v>
      </c>
      <c r="G15" s="65" t="s">
        <v>175</v>
      </c>
      <c r="H15" s="55">
        <v>7000</v>
      </c>
      <c r="I15" s="55">
        <v>140000</v>
      </c>
      <c r="J15" s="55">
        <v>140000</v>
      </c>
      <c r="K15" s="55"/>
      <c r="L15" s="55"/>
      <c r="M15" s="55"/>
      <c r="N15" s="55"/>
      <c r="O15" s="55"/>
      <c r="P15" s="55"/>
      <c r="Q15" s="55"/>
    </row>
    <row r="16" spans="1:17">
      <c r="A16" s="62" t="s">
        <v>204</v>
      </c>
      <c r="B16" s="54"/>
      <c r="C16" s="54"/>
      <c r="D16" s="54"/>
      <c r="E16" s="54"/>
      <c r="F16" s="54"/>
      <c r="G16" s="54"/>
      <c r="H16" s="63"/>
      <c r="I16" s="55">
        <v>3400000</v>
      </c>
      <c r="J16" s="55"/>
      <c r="K16" s="55"/>
      <c r="L16" s="55"/>
      <c r="M16" s="55">
        <v>3400000</v>
      </c>
      <c r="N16" s="55"/>
      <c r="O16" s="55"/>
      <c r="P16" s="55"/>
      <c r="Q16" s="55"/>
    </row>
    <row r="17" spans="1:17" ht="22.5">
      <c r="A17" s="62" t="s">
        <v>205</v>
      </c>
      <c r="B17" s="64" t="s">
        <v>206</v>
      </c>
      <c r="C17" s="64" t="s">
        <v>207</v>
      </c>
      <c r="D17" s="65" t="s">
        <v>173</v>
      </c>
      <c r="E17" s="65"/>
      <c r="F17" s="65" t="s">
        <v>179</v>
      </c>
      <c r="G17" s="65" t="s">
        <v>208</v>
      </c>
      <c r="H17" s="55">
        <v>3400000</v>
      </c>
      <c r="I17" s="55">
        <v>3400000</v>
      </c>
      <c r="J17" s="55"/>
      <c r="K17" s="55"/>
      <c r="L17" s="55"/>
      <c r="M17" s="55">
        <v>3400000</v>
      </c>
      <c r="N17" s="55"/>
      <c r="O17" s="55"/>
      <c r="P17" s="55"/>
      <c r="Q17" s="55"/>
    </row>
    <row r="18" spans="1:17">
      <c r="A18" s="62" t="s">
        <v>209</v>
      </c>
      <c r="B18" s="54"/>
      <c r="C18" s="54"/>
      <c r="D18" s="54"/>
      <c r="E18" s="54"/>
      <c r="F18" s="54"/>
      <c r="G18" s="54"/>
      <c r="H18" s="63"/>
      <c r="I18" s="55">
        <v>600000</v>
      </c>
      <c r="J18" s="55">
        <v>600000</v>
      </c>
      <c r="K18" s="55"/>
      <c r="L18" s="55"/>
      <c r="M18" s="55"/>
      <c r="N18" s="55"/>
      <c r="O18" s="55"/>
      <c r="P18" s="55"/>
      <c r="Q18" s="55"/>
    </row>
    <row r="19" spans="1:17" ht="22.5">
      <c r="A19" s="62" t="s">
        <v>210</v>
      </c>
      <c r="B19" s="64" t="s">
        <v>211</v>
      </c>
      <c r="C19" s="64" t="s">
        <v>207</v>
      </c>
      <c r="D19" s="65" t="s">
        <v>173</v>
      </c>
      <c r="E19" s="65"/>
      <c r="F19" s="65" t="s">
        <v>179</v>
      </c>
      <c r="G19" s="65" t="s">
        <v>208</v>
      </c>
      <c r="H19" s="55">
        <v>600000</v>
      </c>
      <c r="I19" s="55">
        <v>600000</v>
      </c>
      <c r="J19" s="55">
        <v>600000</v>
      </c>
      <c r="K19" s="55"/>
      <c r="L19" s="55"/>
      <c r="M19" s="55"/>
      <c r="N19" s="55"/>
      <c r="O19" s="55"/>
      <c r="P19" s="55"/>
      <c r="Q19" s="55"/>
    </row>
    <row r="20" spans="1:17">
      <c r="A20" s="62" t="s">
        <v>212</v>
      </c>
      <c r="B20" s="54"/>
      <c r="C20" s="54"/>
      <c r="D20" s="54"/>
      <c r="E20" s="54"/>
      <c r="F20" s="54"/>
      <c r="G20" s="54"/>
      <c r="H20" s="63"/>
      <c r="I20" s="55">
        <v>24500</v>
      </c>
      <c r="J20" s="55">
        <v>24500</v>
      </c>
      <c r="K20" s="55"/>
      <c r="L20" s="55"/>
      <c r="M20" s="55"/>
      <c r="N20" s="55"/>
      <c r="O20" s="55"/>
      <c r="P20" s="55"/>
      <c r="Q20" s="55"/>
    </row>
    <row r="21" spans="1:17">
      <c r="A21" s="62" t="s">
        <v>213</v>
      </c>
      <c r="B21" s="64" t="s">
        <v>214</v>
      </c>
      <c r="C21" s="64" t="s">
        <v>215</v>
      </c>
      <c r="D21" s="65" t="s">
        <v>173</v>
      </c>
      <c r="E21" s="65"/>
      <c r="F21" s="65" t="s">
        <v>216</v>
      </c>
      <c r="G21" s="65" t="s">
        <v>217</v>
      </c>
      <c r="H21" s="55">
        <v>245</v>
      </c>
      <c r="I21" s="55">
        <v>24500</v>
      </c>
      <c r="J21" s="55">
        <v>24500</v>
      </c>
      <c r="K21" s="55"/>
      <c r="L21" s="55"/>
      <c r="M21" s="55"/>
      <c r="N21" s="55"/>
      <c r="O21" s="55"/>
      <c r="P21" s="55"/>
      <c r="Q21" s="55"/>
    </row>
    <row r="22" spans="1:17">
      <c r="A22" s="62" t="s">
        <v>218</v>
      </c>
      <c r="B22" s="54"/>
      <c r="C22" s="54"/>
      <c r="D22" s="54"/>
      <c r="E22" s="54"/>
      <c r="F22" s="54"/>
      <c r="G22" s="54"/>
      <c r="H22" s="63"/>
      <c r="I22" s="55">
        <v>9000</v>
      </c>
      <c r="J22" s="55">
        <v>9000</v>
      </c>
      <c r="K22" s="55"/>
      <c r="L22" s="55"/>
      <c r="M22" s="55"/>
      <c r="N22" s="55"/>
      <c r="O22" s="55"/>
      <c r="P22" s="55"/>
      <c r="Q22" s="55"/>
    </row>
    <row r="23" spans="1:17">
      <c r="A23" s="62" t="s">
        <v>201</v>
      </c>
      <c r="B23" s="64" t="s">
        <v>202</v>
      </c>
      <c r="C23" s="64" t="s">
        <v>203</v>
      </c>
      <c r="D23" s="65" t="s">
        <v>173</v>
      </c>
      <c r="E23" s="65"/>
      <c r="F23" s="65" t="s">
        <v>179</v>
      </c>
      <c r="G23" s="65" t="s">
        <v>175</v>
      </c>
      <c r="H23" s="55">
        <v>7000</v>
      </c>
      <c r="I23" s="55">
        <v>7000</v>
      </c>
      <c r="J23" s="55">
        <v>7000</v>
      </c>
      <c r="K23" s="55"/>
      <c r="L23" s="55"/>
      <c r="M23" s="55"/>
      <c r="N23" s="55"/>
      <c r="O23" s="55"/>
      <c r="P23" s="55"/>
      <c r="Q23" s="55"/>
    </row>
    <row r="24" spans="1:17">
      <c r="A24" s="62" t="s">
        <v>170</v>
      </c>
      <c r="B24" s="64" t="s">
        <v>171</v>
      </c>
      <c r="C24" s="64" t="s">
        <v>172</v>
      </c>
      <c r="D24" s="65" t="s">
        <v>173</v>
      </c>
      <c r="E24" s="65"/>
      <c r="F24" s="65" t="s">
        <v>179</v>
      </c>
      <c r="G24" s="65" t="s">
        <v>175</v>
      </c>
      <c r="H24" s="55">
        <v>2000</v>
      </c>
      <c r="I24" s="55">
        <v>2000</v>
      </c>
      <c r="J24" s="55">
        <v>2000</v>
      </c>
      <c r="K24" s="55"/>
      <c r="L24" s="55"/>
      <c r="M24" s="55"/>
      <c r="N24" s="55"/>
      <c r="O24" s="55"/>
      <c r="P24" s="55"/>
      <c r="Q24" s="55"/>
    </row>
  </sheetData>
  <mergeCells count="1">
    <mergeCell ref="A1:Q2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2021年部门收支预算总表(表01)</vt:lpstr>
      <vt:lpstr>2021年部门财政拨款收支预算总表(表02)</vt:lpstr>
      <vt:lpstr>2021年部门一般公共预算支出表（表03）</vt:lpstr>
      <vt:lpstr>2021年部门政府性基金预算支出表（表04）</vt:lpstr>
      <vt:lpstr>2021年一般公共预算基本支出表(表05）</vt:lpstr>
      <vt:lpstr>2021年部门收入预算总表（表06）</vt:lpstr>
      <vt:lpstr>2021年部门支出预算总表（表07）</vt:lpstr>
      <vt:lpstr>部门预算支出核定表(表08)</vt:lpstr>
      <vt:lpstr>部门采购预算表(表09)</vt:lpstr>
      <vt:lpstr>2021年三公经费额度表（表10）</vt:lpstr>
      <vt:lpstr>2021年部门预算财政拨款重点项目支出预算表（表11）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赵美珍</cp:lastModifiedBy>
  <cp:lastPrinted>2021-03-31T08:18:20Z</cp:lastPrinted>
  <dcterms:created xsi:type="dcterms:W3CDTF">2021-03-23T10:47:13Z</dcterms:created>
  <dcterms:modified xsi:type="dcterms:W3CDTF">2021-04-10T08:11:15Z</dcterms:modified>
</cp:coreProperties>
</file>