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6" activeTab="6"/>
  </bookViews>
  <sheets>
    <sheet name="部门收支预算总表(表01)" sheetId="1" r:id="rId1"/>
    <sheet name="部门财政拨款收支预算总表" sheetId="2" r:id="rId2"/>
    <sheet name="2019年部门一般公共预算支出表（表03） " sheetId="3" r:id="rId3"/>
    <sheet name="部门政府性基金预算支出表（表04）" sheetId="4" r:id="rId4"/>
    <sheet name="一般公共预算基本支出表(表05）" sheetId="5" r:id="rId5"/>
    <sheet name="部门收入预算总表（06表）" sheetId="6" r:id="rId6"/>
    <sheet name="部门支出预算总表（表07）" sheetId="7" r:id="rId7"/>
    <sheet name="部门预算支出核定表（表08）" sheetId="8" r:id="rId8"/>
    <sheet name="部门采购预算表(表09）部门采购预算表(表09）      " sheetId="9" r:id="rId9"/>
    <sheet name="三公经费额度表（表10）" sheetId="10" r:id="rId10"/>
    <sheet name="部门预算财政拨款重点项目支出预算表（表11）" sheetId="11" r:id="rId11"/>
  </sheets>
  <definedNames/>
  <calcPr fullCalcOnLoad="1"/>
</workbook>
</file>

<file path=xl/sharedStrings.xml><?xml version="1.0" encoding="utf-8"?>
<sst xmlns="http://schemas.openxmlformats.org/spreadsheetml/2006/main" count="284" uniqueCount="189">
  <si>
    <t>部门收支预算总表(表01)</t>
  </si>
  <si>
    <t>单位：温岭市工商联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</si>
  <si>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</si>
  <si>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</si>
  <si>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</si>
  <si>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</si>
  <si>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</si>
  <si>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</si>
  <si>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</si>
  <si>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</si>
  <si>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</si>
  <si>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</si>
  <si>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</si>
  <si>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</si>
  <si>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</si>
  <si>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</si>
  <si>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</si>
  <si>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</si>
  <si>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</si>
  <si>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国有资本经营预算收入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</si>
  <si>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</si>
  <si>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</si>
  <si>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</si>
  <si>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</si>
  <si>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</si>
  <si>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</si>
  <si>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</si>
  <si>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</si>
  <si>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</si>
  <si>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</si>
  <si>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</si>
  <si>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收入合计：</t>
  </si>
  <si>
    <t>支出合计：</t>
  </si>
  <si>
    <t>2019年部门财政拨款收支预算总表(02)</t>
  </si>
  <si>
    <t>2019年部门一般公共预算支出表（表03）</t>
  </si>
  <si>
    <t>单位名称</t>
  </si>
  <si>
    <t>总计</t>
  </si>
  <si>
    <r>
      <t>6400</t>
    </r>
    <r>
      <rPr>
        <sz val="10"/>
        <rFont val="宋体"/>
        <family val="0"/>
      </rPr>
      <t>温岭市工商联</t>
    </r>
  </si>
  <si>
    <t>201一般公共服务支出</t>
  </si>
  <si>
    <t>20128民主党派及工商联事务</t>
  </si>
  <si>
    <t>2012801行政运行</t>
  </si>
  <si>
    <t>2012899其他民主党派及工商联事务支出</t>
  </si>
  <si>
    <t>208社会保障和就业支出</t>
  </si>
  <si>
    <t>20805行政事业单位离退休</t>
  </si>
  <si>
    <t>2080505机关事业单位基本养老保险缴费支出</t>
  </si>
  <si>
    <t>2080506机关事业单位职业年金缴费支出</t>
  </si>
  <si>
    <t>2019年部门政府性基金预算支出表（表04）</t>
  </si>
  <si>
    <r>
      <t>6400</t>
    </r>
    <r>
      <rPr>
        <sz val="10"/>
        <rFont val="宋体"/>
        <family val="0"/>
      </rPr>
      <t>温岭市工商联</t>
    </r>
  </si>
  <si>
    <r>
      <t>6400</t>
    </r>
    <r>
      <rPr>
        <sz val="10"/>
        <rFont val="宋体"/>
        <family val="0"/>
      </rPr>
      <t>温岭市工商联</t>
    </r>
    <r>
      <rPr>
        <sz val="10"/>
        <rFont val="Arial"/>
        <family val="2"/>
      </rPr>
      <t>(</t>
    </r>
    <r>
      <rPr>
        <sz val="10"/>
        <rFont val="宋体"/>
        <family val="0"/>
      </rPr>
      <t>本级</t>
    </r>
    <r>
      <rPr>
        <sz val="10"/>
        <rFont val="Arial"/>
        <family val="2"/>
      </rPr>
      <t>)</t>
    </r>
  </si>
  <si>
    <r>
      <t>229</t>
    </r>
    <r>
      <rPr>
        <sz val="10"/>
        <rFont val="宋体"/>
        <family val="0"/>
      </rPr>
      <t>其他支出</t>
    </r>
  </si>
  <si>
    <r>
      <t>22904</t>
    </r>
    <r>
      <rPr>
        <sz val="10"/>
        <rFont val="宋体"/>
        <family val="0"/>
      </rPr>
      <t>其他政府性基金及对应专项债务收入安排的支出</t>
    </r>
  </si>
  <si>
    <r>
      <t>2290499</t>
    </r>
    <r>
      <rPr>
        <sz val="10"/>
        <rFont val="宋体"/>
        <family val="0"/>
      </rPr>
      <t>其他政府性基金支出</t>
    </r>
  </si>
  <si>
    <t>市工商联2019年没有使用政府性基金预算拨款安排的支出，故本表无数据</t>
  </si>
  <si>
    <r>
      <t>2019</t>
    </r>
    <r>
      <rPr>
        <sz val="18"/>
        <rFont val="宋体"/>
        <family val="0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0"/>
      </rPr>
      <t>表</t>
    </r>
    <r>
      <rPr>
        <sz val="18"/>
        <rFont val="Arial"/>
        <family val="2"/>
      </rPr>
      <t>05</t>
    </r>
    <r>
      <rPr>
        <sz val="18"/>
        <rFont val="宋体"/>
        <family val="0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</si>
  <si>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</si>
  <si>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</si>
  <si>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</si>
  <si>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</si>
  <si>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</si>
  <si>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</si>
  <si>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</si>
  <si>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</si>
  <si>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</si>
  <si>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</si>
  <si>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</si>
  <si>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</si>
  <si>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</si>
  <si>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</si>
  <si>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</si>
  <si>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</si>
  <si>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</si>
  <si>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</si>
  <si>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</si>
  <si>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</si>
  <si>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</si>
  <si>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</si>
  <si>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</si>
  <si>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</si>
  <si>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</si>
  <si>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</si>
  <si>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</si>
  <si>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</si>
  <si>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</si>
  <si>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</si>
  <si>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</si>
  <si>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</si>
  <si>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</si>
  <si>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</si>
  <si>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</si>
  <si>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</si>
  <si>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</si>
  <si>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</si>
  <si>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</si>
  <si>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</si>
  <si>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</si>
  <si>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</si>
  <si>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</si>
  <si>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</si>
  <si>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</si>
  <si>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</si>
  <si>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</si>
  <si>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</si>
  <si>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</si>
  <si>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</si>
  <si>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</si>
  <si>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</si>
  <si>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</si>
  <si>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r>
      <t>2019</t>
    </r>
    <r>
      <rPr>
        <sz val="18"/>
        <rFont val="宋体"/>
        <family val="0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0"/>
      </rPr>
      <t>表）</t>
    </r>
  </si>
  <si>
    <t>财政拨款</t>
  </si>
  <si>
    <t>退库</t>
  </si>
  <si>
    <t>一般公共预算拨款收入</t>
  </si>
  <si>
    <t>省补助收入</t>
  </si>
  <si>
    <t>6400温岭市工商联</t>
  </si>
  <si>
    <t>640100温岭市工商联(本级)</t>
  </si>
  <si>
    <r>
      <rPr>
        <b/>
        <sz val="16"/>
        <rFont val="Arial"/>
        <family val="2"/>
      </rPr>
      <t>2019</t>
    </r>
    <r>
      <rPr>
        <b/>
        <sz val="16"/>
        <rFont val="宋体"/>
        <family val="0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0"/>
      </rPr>
      <t>）</t>
    </r>
  </si>
  <si>
    <t>上缴上级支出</t>
  </si>
  <si>
    <t>事业单位经营支出</t>
  </si>
  <si>
    <t>税金</t>
  </si>
  <si>
    <t>国有资本经营支出</t>
  </si>
  <si>
    <t>人员支出</t>
  </si>
  <si>
    <t>其他基本支出</t>
  </si>
  <si>
    <r>
      <t>640100</t>
    </r>
    <r>
      <rPr>
        <sz val="10"/>
        <rFont val="宋体"/>
        <family val="0"/>
      </rPr>
      <t>温岭市工商联</t>
    </r>
    <r>
      <rPr>
        <sz val="10"/>
        <rFont val="Arial"/>
        <family val="2"/>
      </rPr>
      <t>(</t>
    </r>
    <r>
      <rPr>
        <sz val="10"/>
        <rFont val="宋体"/>
        <family val="0"/>
      </rPr>
      <t>本级</t>
    </r>
    <r>
      <rPr>
        <sz val="10"/>
        <rFont val="Arial"/>
        <family val="2"/>
      </rPr>
      <t>)</t>
    </r>
  </si>
  <si>
    <t>部门预算支出核定表(08)</t>
  </si>
  <si>
    <t>单位名称(项目类别/名称)</t>
  </si>
  <si>
    <t>功能科目名称</t>
  </si>
  <si>
    <t>合计</t>
  </si>
  <si>
    <t>温岭市工商联</t>
  </si>
  <si>
    <t xml:space="preserve">  温岭市工商联(本级)</t>
  </si>
  <si>
    <t xml:space="preserve">  基本支出</t>
  </si>
  <si>
    <t xml:space="preserve">    工资福利支出</t>
  </si>
  <si>
    <t xml:space="preserve">    行政（参公）在职人员工资</t>
  </si>
  <si>
    <t>机关事业单位基本养老保险缴费支出</t>
  </si>
  <si>
    <t>机关事业单位职业年金缴费支出</t>
  </si>
  <si>
    <t>行政运行</t>
  </si>
  <si>
    <t xml:space="preserve">    其他基本支出</t>
  </si>
  <si>
    <t xml:space="preserve">    公务出行经费</t>
  </si>
  <si>
    <t xml:space="preserve">    公务交通补贴</t>
  </si>
  <si>
    <t xml:space="preserve">    行政（参公）退休人员公用支出</t>
  </si>
  <si>
    <t xml:space="preserve">    行政（参公）在职人员定额公用经费</t>
  </si>
  <si>
    <t xml:space="preserve">    行政（参公）在职人员其他公用支出</t>
  </si>
  <si>
    <t xml:space="preserve">    对个人和家庭的补助支出</t>
  </si>
  <si>
    <t xml:space="preserve">    行政（参公）退休人员个人家庭补助</t>
  </si>
  <si>
    <t xml:space="preserve">  项目支出</t>
  </si>
  <si>
    <t xml:space="preserve">    专项公用类项目支出</t>
  </si>
  <si>
    <t xml:space="preserve">    《温岭商海》会刊</t>
  </si>
  <si>
    <t>其他民主党派及工商联事务支出</t>
  </si>
  <si>
    <t xml:space="preserve">    春节异地商会全体会议</t>
  </si>
  <si>
    <t xml:space="preserve">    全国异地商会联谊会</t>
  </si>
  <si>
    <t xml:space="preserve">    市工商联年会</t>
  </si>
  <si>
    <t xml:space="preserve">    市行业商会经费</t>
  </si>
  <si>
    <t xml:space="preserve">    信息化运行与维护费</t>
  </si>
  <si>
    <t xml:space="preserve">    异地商会新建换届及工作指导交流</t>
  </si>
  <si>
    <t>部门采购预算表(表09）</t>
  </si>
  <si>
    <t xml:space="preserve">                                                                                                                                              单位：元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</si>
  <si>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</si>
  <si>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</si>
  <si>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</si>
  <si>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</si>
  <si>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</si>
  <si>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</si>
  <si>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</si>
  <si>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</si>
  <si>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一般</t>
  </si>
  <si>
    <t>专户</t>
  </si>
  <si>
    <t>其他</t>
  </si>
  <si>
    <t>上年</t>
  </si>
  <si>
    <t>公共</t>
  </si>
  <si>
    <t>收入</t>
  </si>
  <si>
    <t>结转</t>
  </si>
  <si>
    <t>预算拨款收入</t>
  </si>
  <si>
    <t xml:space="preserve">    640100温岭市工商联(本级)</t>
  </si>
  <si>
    <t xml:space="preserve">    办公设备添置</t>
  </si>
  <si>
    <t xml:space="preserve">    电脑、打印机等</t>
  </si>
  <si>
    <t xml:space="preserve">      复印机</t>
  </si>
  <si>
    <t>市工商联2019年没有采购安排的支出，故本表无数据</t>
  </si>
  <si>
    <t>2019年三公经费额度表</t>
  </si>
  <si>
    <t>三公经费合计</t>
  </si>
  <si>
    <t>因公出国（境）经费</t>
  </si>
  <si>
    <t>公务用车运行维护费（含公务出行和车辆租赁经费）</t>
  </si>
  <si>
    <t>车辆购置经费</t>
  </si>
  <si>
    <t>640100工商业联合会</t>
  </si>
  <si>
    <t>2019年部门预算财政拨款重点项目支出预算表（表11）</t>
  </si>
  <si>
    <t xml:space="preserve"> </t>
  </si>
  <si>
    <t>项目名称</t>
  </si>
  <si>
    <r>
      <t>镇(</t>
    </r>
    <r>
      <rPr>
        <sz val="10"/>
        <color indexed="8"/>
        <rFont val="宋体"/>
        <family val="0"/>
      </rPr>
      <t>街道</t>
    </r>
    <r>
      <rPr>
        <sz val="10"/>
        <color indexed="8"/>
        <rFont val="Arial"/>
        <family val="2"/>
      </rPr>
      <t>)</t>
    </r>
    <r>
      <rPr>
        <sz val="10"/>
        <color indexed="8"/>
        <rFont val="宋体"/>
        <family val="0"/>
      </rPr>
      <t>补助</t>
    </r>
  </si>
  <si>
    <t>项目绩效目标</t>
  </si>
  <si>
    <t xml:space="preserve"> 640100温岭市工商联(本级)</t>
  </si>
  <si>
    <t>备注：1.该表格只填写重点项目内容，重点项目定义为：预算额度在20万以上的2019年非发展建设类项目。2.项目绩效目标查询方式：网站http://172.247.71.5：9080/BudgetFill  路径：年初预算申报管理——年初预算数据查询——支出预算查询——项目绩效目标查询。</t>
  </si>
  <si>
    <t>市工商联2019年没有预算额度在20万以上的2019年非发展建设类项目，故本表无数据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</si>
</sst>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-#,##0.00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6"/>
      <name val="仿宋_GB2312"/>
      <family val="3"/>
    </font>
    <font>
      <b/>
      <sz val="18"/>
      <name val="宋体"/>
      <family val="0"/>
    </font>
    <font>
      <sz val="18"/>
      <name val="黑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6"/>
      <name val="方正楷体_GBK"/>
      <family val="0"/>
    </font>
    <font>
      <b/>
      <sz val="16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b/>
      <sz val="9"/>
      <name val="Calibri"/>
      <family val="0"/>
    </font>
    <font>
      <sz val="18"/>
      <color rgb="FF000000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 style="medium"/>
    </border>
  </borders>
  <cellStyleXfs count="6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112">
    <xf numFmtId="0" fontId="0" fillId="0" borderId="0" xfId="0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1" fillId="0" borderId="9" xfId="0" applyFont="1" applyBorder="1" applyAlignment="1">
      <alignment horizontal="left" wrapText="1"/>
    </xf>
    <xf numFmtId="0" fontId="61" fillId="0" borderId="9" xfId="0" applyFont="1" applyBorder="1" applyAlignment="1">
      <alignment horizontal="justify" vertical="center" wrapText="1"/>
    </xf>
    <xf numFmtId="0" fontId="61" fillId="0" borderId="14" xfId="0" applyFont="1" applyBorder="1" applyAlignment="1">
      <alignment horizontal="justify" vertical="center" wrapText="1"/>
    </xf>
    <xf numFmtId="0" fontId="62" fillId="0" borderId="15" xfId="0" applyFont="1" applyBorder="1" applyAlignment="1">
      <alignment horizontal="left" wrapText="1" indent="1"/>
    </xf>
    <xf numFmtId="0" fontId="61" fillId="0" borderId="15" xfId="0" applyFont="1" applyBorder="1" applyAlignment="1">
      <alignment horizontal="left" wrapText="1" indent="1"/>
    </xf>
    <xf numFmtId="0" fontId="61" fillId="0" borderId="16" xfId="0" applyFont="1" applyBorder="1" applyAlignment="1">
      <alignment horizontal="justify" vertical="center" wrapText="1"/>
    </xf>
    <xf numFmtId="0" fontId="61" fillId="0" borderId="17" xfId="0" applyFont="1" applyBorder="1" applyAlignment="1">
      <alignment horizontal="justify" vertical="center" wrapText="1"/>
    </xf>
    <xf numFmtId="0" fontId="61" fillId="0" borderId="18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11" fillId="0" borderId="0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/>
    </xf>
    <xf numFmtId="176" fontId="11" fillId="0" borderId="24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 indent="1"/>
    </xf>
    <xf numFmtId="0" fontId="13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indent="2"/>
    </xf>
    <xf numFmtId="0" fontId="15" fillId="0" borderId="19" xfId="0" applyFont="1" applyFill="1" applyBorder="1" applyAlignment="1">
      <alignment horizontal="left" vertical="center" indent="2"/>
    </xf>
    <xf numFmtId="0" fontId="15" fillId="0" borderId="19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 indent="2"/>
    </xf>
    <xf numFmtId="0" fontId="11" fillId="0" borderId="20" xfId="0" applyFont="1" applyBorder="1" applyAlignment="1">
      <alignment horizontal="left" vertical="center" indent="3"/>
    </xf>
    <xf numFmtId="0" fontId="11" fillId="0" borderId="20" xfId="0" applyFont="1" applyBorder="1" applyAlignment="1">
      <alignment horizontal="left" vertical="center" indent="4"/>
    </xf>
    <xf numFmtId="0" fontId="11" fillId="0" borderId="20" xfId="0" applyFont="1" applyBorder="1" applyAlignment="1">
      <alignment horizontal="left" vertical="center" indent="5"/>
    </xf>
    <xf numFmtId="0" fontId="16" fillId="0" borderId="0" xfId="0" applyFont="1" applyFill="1" applyBorder="1" applyAlignment="1">
      <alignment vertical="center" wrapText="1"/>
    </xf>
    <xf numFmtId="40" fontId="11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0" fontId="63" fillId="0" borderId="25" xfId="0" applyFont="1" applyFill="1" applyBorder="1" applyAlignment="1">
      <alignment horizontal="center" vertical="center" wrapText="1"/>
    </xf>
    <xf numFmtId="40" fontId="13" fillId="0" borderId="25" xfId="0" applyNumberFormat="1" applyFont="1" applyFill="1" applyBorder="1" applyAlignment="1">
      <alignment horizontal="center" vertical="center"/>
    </xf>
    <xf numFmtId="40" fontId="63" fillId="0" borderId="25" xfId="0" applyNumberFormat="1" applyFont="1" applyFill="1" applyBorder="1" applyAlignment="1">
      <alignment horizontal="center" vertical="center"/>
    </xf>
    <xf numFmtId="40" fontId="11" fillId="0" borderId="24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left" indent="2"/>
    </xf>
    <xf numFmtId="0" fontId="11" fillId="0" borderId="24" xfId="0" applyFont="1" applyFill="1" applyBorder="1" applyAlignment="1">
      <alignment horizontal="left" indent="3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 vertical="center" wrapText="1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horizontal="right" vertical="center"/>
    </xf>
    <xf numFmtId="49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zoomScalePageLayoutView="0" workbookViewId="0" topLeftCell="A1">
      <selection activeCell="B31" sqref="B31"/>
    </sheetView>
  </sheetViews>
  <sheetFormatPr defaultColWidth="9.00390625" defaultRowHeight="14.25"/>
  <cols>
    <col min="1" max="1" width="22.125" style="0" customWidth="1"/>
    <col min="2" max="2" width="33.00390625" style="0" customWidth="1"/>
    <col min="3" max="3" width="21.125" style="0" customWidth="1"/>
    <col min="4" max="4" width="49.75390625" style="0" customWidth="1"/>
  </cols>
  <sheetData>
    <row r="1" spans="1:4" ht="14.25">
      <c r="A1" s="76" t="s">
        <v>0</v>
      </c>
      <c r="B1" s="76"/>
      <c r="C1" s="76"/>
      <c r="D1" s="76"/>
    </row>
    <row r="2" spans="1:4" ht="14.25">
      <c r="A2" t="s">
        <v>1</v>
      </c>
      <c r="D2" t="s">
        <v>2</v>
      </c>
    </row>
    <row r="3" spans="1:4" ht="14.25">
      <c r="A3" s="77" t="s">
        <v>3</v>
      </c>
      <c r="B3" s="77"/>
      <c r="C3" s="77" t="s">
        <v>4</v>
      </c>
      <c r="D3" s="77"/>
    </row>
    <row r="4" spans="1:4" ht="14.25">
      <c r="A4" s="69" t="s">
        <v>5</v>
      </c>
      <c r="B4" s="69" t="s">
        <v>6</v>
      </c>
      <c r="C4" s="69" t="s">
        <v>5</v>
      </c>
      <c r="D4" s="69" t="s">
        <v>6</v>
      </c>
    </row>
    <row r="5" spans="1:4" ht="14.25">
      <c r="A5" s="70" t="s">
        <v>7</v>
      </c>
      <c r="B5" s="71">
        <v>1548578.56</v>
      </c>
      <c r="C5" s="70" t="s">
        <v>8</v>
      </c>
      <c r="D5" s="72">
        <f>SUM(D6:D8)</f>
        <v>1278578.56</v>
      </c>
    </row>
    <row r="6" spans="1:4" ht="14.25">
      <c r="A6" s="70" t="s">
        <v>9</v>
      </c>
      <c r="B6" s="71"/>
      <c r="C6" s="70" t="s">
        <v>10</v>
      </c>
      <c r="D6" s="72">
        <v>1047848.56</v>
      </c>
    </row>
    <row r="7" spans="1:4" ht="14.25">
      <c r="A7" s="70" t="s">
        <v>11</v>
      </c>
      <c r="B7" s="71"/>
      <c r="C7" s="70" t="s">
        <v>12</v>
      </c>
      <c r="D7" s="72">
        <v>180580</v>
      </c>
    </row>
    <row r="8" spans="1:4" ht="14.25">
      <c r="A8" s="70" t="s">
        <v>13</v>
      </c>
      <c r="B8" s="71"/>
      <c r="C8" s="70" t="s">
        <v>14</v>
      </c>
      <c r="D8" s="72">
        <v>50150</v>
      </c>
    </row>
    <row r="9" spans="1:4" ht="14.25">
      <c r="A9" s="70" t="s">
        <v>15</v>
      </c>
      <c r="B9" s="71"/>
      <c r="C9" s="70" t="s">
        <v>16</v>
      </c>
      <c r="D9" s="72">
        <f>SUM(D10:D16)</f>
        <v>270000</v>
      </c>
    </row>
    <row r="10" spans="1:4" ht="14.25">
      <c r="A10" s="70" t="s">
        <v>17</v>
      </c>
      <c r="B10" s="71"/>
      <c r="C10" s="70" t="s">
        <v>18</v>
      </c>
      <c r="D10" s="72">
        <v>270000</v>
      </c>
    </row>
    <row r="11" spans="1:4" ht="14.25">
      <c r="A11" s="70" t="s">
        <v>19</v>
      </c>
      <c r="B11" s="71"/>
      <c r="C11" s="70" t="s">
        <v>20</v>
      </c>
      <c r="D11" s="72"/>
    </row>
    <row r="12" spans="1:4" ht="14.25">
      <c r="A12" s="70"/>
      <c r="B12" s="71"/>
      <c r="C12" s="70" t="s">
        <v>21</v>
      </c>
      <c r="D12" s="72"/>
    </row>
    <row r="13" spans="1:4" ht="14.25">
      <c r="A13" s="70"/>
      <c r="B13" s="71"/>
      <c r="C13" s="70" t="s">
        <v>22</v>
      </c>
      <c r="D13" s="72"/>
    </row>
    <row r="14" spans="1:4" ht="14.25">
      <c r="A14" s="70"/>
      <c r="B14" s="71"/>
      <c r="C14" s="70" t="s">
        <v>23</v>
      </c>
      <c r="D14" s="72"/>
    </row>
    <row r="15" spans="1:4" ht="14.25">
      <c r="A15" s="70"/>
      <c r="B15" s="71"/>
      <c r="C15" s="70" t="s">
        <v>24</v>
      </c>
      <c r="D15" s="72"/>
    </row>
    <row r="16" spans="1:4" ht="14.25">
      <c r="A16" s="70"/>
      <c r="B16" s="71"/>
      <c r="C16" s="70" t="s">
        <v>25</v>
      </c>
      <c r="D16" s="72"/>
    </row>
    <row r="17" spans="1:4" ht="14.25">
      <c r="A17" s="73" t="s">
        <v>26</v>
      </c>
      <c r="B17" s="71">
        <f>SUM(B5:B16)</f>
        <v>1548578.56</v>
      </c>
      <c r="C17" s="73" t="s">
        <v>27</v>
      </c>
      <c r="D17" s="72">
        <f>D9+D5</f>
        <v>1548578.56</v>
      </c>
    </row>
    <row r="18" spans="1:4" ht="14.25">
      <c r="A18" s="70" t="s">
        <v>28</v>
      </c>
      <c r="B18" s="71"/>
      <c r="C18" s="70"/>
      <c r="D18" s="72"/>
    </row>
    <row r="19" spans="1:4" ht="14.25">
      <c r="A19" s="70" t="s">
        <v>29</v>
      </c>
      <c r="B19" s="71"/>
      <c r="C19" s="70"/>
      <c r="D19" s="72"/>
    </row>
    <row r="20" spans="1:4" ht="14.25">
      <c r="A20" s="70" t="s">
        <v>30</v>
      </c>
      <c r="B20" s="71"/>
      <c r="C20" s="70"/>
      <c r="D20" s="72"/>
    </row>
    <row r="21" spans="1:4" ht="14.25">
      <c r="A21" s="73" t="s">
        <v>31</v>
      </c>
      <c r="B21" s="74">
        <f>SUM(B17:B20)</f>
        <v>1548578.56</v>
      </c>
      <c r="C21" s="73" t="s">
        <v>32</v>
      </c>
      <c r="D21" s="75">
        <f>D17</f>
        <v>1548578.56</v>
      </c>
    </row>
  </sheetData>
  <sheetProtection/>
  <mergeCells count="3">
    <mergeCell ref="A1:D1"/>
    <mergeCell ref="A3:B3"/>
    <mergeCell ref="C3:D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zoomScalePageLayoutView="0" workbookViewId="0" topLeftCell="A1">
      <selection activeCell="A5" sqref="A5"/>
    </sheetView>
  </sheetViews>
  <sheetFormatPr defaultColWidth="9.00390625" defaultRowHeight="14.25"/>
  <cols>
    <col min="1" max="1" width="25.875" style="0" customWidth="1"/>
    <col min="2" max="2" width="17.125" style="0" customWidth="1"/>
    <col min="3" max="3" width="19.25390625" style="0" customWidth="1"/>
    <col min="4" max="4" width="17.625" style="0" customWidth="1"/>
    <col min="5" max="5" width="40.875" style="0" customWidth="1"/>
    <col min="6" max="6" width="24.00390625" style="0" customWidth="1"/>
  </cols>
  <sheetData>
    <row r="1" spans="1:6" ht="22.5">
      <c r="A1" s="98" t="s">
        <v>175</v>
      </c>
      <c r="B1" s="98"/>
      <c r="C1" s="98"/>
      <c r="D1" s="98"/>
      <c r="E1" s="98"/>
      <c r="F1" s="98"/>
    </row>
    <row r="2" spans="1:6" ht="14.25">
      <c r="A2" s="99" t="s">
        <v>2</v>
      </c>
      <c r="B2" s="100"/>
      <c r="C2" s="100"/>
      <c r="D2" s="100"/>
      <c r="E2" s="100"/>
      <c r="F2" s="101"/>
    </row>
    <row r="3" spans="1:6" ht="14.25">
      <c r="A3" s="16" t="s">
        <v>35</v>
      </c>
      <c r="B3" s="16" t="s">
        <v>176</v>
      </c>
      <c r="C3" s="16" t="s">
        <v>177</v>
      </c>
      <c r="D3" s="16" t="s">
        <v>83</v>
      </c>
      <c r="E3" s="16" t="s">
        <v>178</v>
      </c>
      <c r="F3" s="16" t="s">
        <v>179</v>
      </c>
    </row>
    <row r="4" spans="1:6" ht="14.25">
      <c r="A4" s="16"/>
      <c r="B4" s="16"/>
      <c r="C4" s="16"/>
      <c r="D4" s="16"/>
      <c r="E4" s="16"/>
      <c r="F4" s="16"/>
    </row>
    <row r="5" spans="1:6" ht="14.25">
      <c r="A5" s="16" t="s">
        <v>180</v>
      </c>
      <c r="B5" s="16">
        <v>22020</v>
      </c>
      <c r="C5" s="16">
        <v>0</v>
      </c>
      <c r="D5" s="16">
        <v>18240</v>
      </c>
      <c r="E5" s="16">
        <v>3780</v>
      </c>
      <c r="F5" s="16">
        <v>0</v>
      </c>
    </row>
  </sheetData>
  <sheetProtection/>
  <mergeCells count="2">
    <mergeCell ref="A1:F1"/>
    <mergeCell ref="A2:F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J22" sqref="J22"/>
    </sheetView>
  </sheetViews>
  <sheetFormatPr defaultColWidth="9.00390625" defaultRowHeight="14.25"/>
  <cols>
    <col min="1" max="1" width="26.625" style="0" customWidth="1"/>
  </cols>
  <sheetData>
    <row r="1" spans="1:14" ht="22.5">
      <c r="A1" s="102" t="s">
        <v>181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ht="14.25">
      <c r="A2" s="1" t="s">
        <v>182</v>
      </c>
    </row>
    <row r="3" spans="1:14" ht="15.75" customHeight="1">
      <c r="A3" s="106" t="s">
        <v>35</v>
      </c>
      <c r="B3" s="107" t="s">
        <v>183</v>
      </c>
      <c r="C3" s="103" t="s">
        <v>108</v>
      </c>
      <c r="D3" s="103"/>
      <c r="E3" s="103"/>
      <c r="F3" s="103"/>
      <c r="G3" s="104"/>
      <c r="H3" s="108" t="s">
        <v>11</v>
      </c>
      <c r="I3" s="110" t="s">
        <v>19</v>
      </c>
      <c r="J3" s="110" t="s">
        <v>15</v>
      </c>
      <c r="K3" s="110" t="s">
        <v>109</v>
      </c>
      <c r="L3" s="110" t="s">
        <v>184</v>
      </c>
      <c r="M3" s="107" t="s">
        <v>36</v>
      </c>
      <c r="N3" s="107" t="s">
        <v>185</v>
      </c>
    </row>
    <row r="4" spans="1:14" ht="25.5">
      <c r="A4" s="106"/>
      <c r="B4" s="107"/>
      <c r="C4" s="2" t="s">
        <v>110</v>
      </c>
      <c r="D4" s="3" t="s">
        <v>13</v>
      </c>
      <c r="E4" s="3" t="s">
        <v>111</v>
      </c>
      <c r="F4" s="3" t="s">
        <v>29</v>
      </c>
      <c r="G4" s="4" t="s">
        <v>30</v>
      </c>
      <c r="H4" s="109"/>
      <c r="I4" s="110"/>
      <c r="J4" s="110"/>
      <c r="K4" s="110"/>
      <c r="L4" s="110"/>
      <c r="M4" s="107"/>
      <c r="N4" s="107"/>
    </row>
    <row r="5" spans="1:14" ht="14.25">
      <c r="A5" s="5" t="s">
        <v>180</v>
      </c>
      <c r="B5" s="6"/>
      <c r="C5" s="7"/>
      <c r="D5" s="7"/>
      <c r="E5" s="7"/>
      <c r="F5" s="8"/>
      <c r="G5" s="7"/>
      <c r="H5" s="9"/>
      <c r="I5" s="12"/>
      <c r="J5" s="13"/>
      <c r="K5" s="13"/>
      <c r="L5" s="14"/>
      <c r="M5" s="7"/>
      <c r="N5" s="7"/>
    </row>
    <row r="6" spans="1:14" ht="14.25">
      <c r="A6" s="10" t="s">
        <v>186</v>
      </c>
      <c r="B6" s="7"/>
      <c r="C6" s="7"/>
      <c r="D6" s="7"/>
      <c r="E6" s="7"/>
      <c r="F6" s="8"/>
      <c r="G6" s="7"/>
      <c r="H6" s="8"/>
      <c r="I6" s="8"/>
      <c r="J6" s="8"/>
      <c r="K6" s="8"/>
      <c r="L6" s="8"/>
      <c r="M6" s="7"/>
      <c r="N6" s="7"/>
    </row>
    <row r="7" spans="1:14" ht="14.25">
      <c r="A7" s="11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7"/>
      <c r="N7" s="15"/>
    </row>
    <row r="9" spans="1:14" ht="14.25">
      <c r="A9" s="111" t="s">
        <v>187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14.2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4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4" spans="1:14" ht="36" customHeight="1">
      <c r="A14" s="105" t="s">
        <v>188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</sheetData>
  <sheetProtection/>
  <mergeCells count="13">
    <mergeCell ref="M3:M4"/>
    <mergeCell ref="N3:N4"/>
    <mergeCell ref="A9:N11"/>
    <mergeCell ref="A1:N1"/>
    <mergeCell ref="C3:G3"/>
    <mergeCell ref="A14:N14"/>
    <mergeCell ref="A3:A4"/>
    <mergeCell ref="B3:B4"/>
    <mergeCell ref="H3:H4"/>
    <mergeCell ref="I3:I4"/>
    <mergeCell ref="J3:J4"/>
    <mergeCell ref="K3:K4"/>
    <mergeCell ref="L3:L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zoomScalePageLayoutView="0" workbookViewId="0" topLeftCell="A1">
      <selection activeCell="B22" sqref="B22:B23"/>
    </sheetView>
  </sheetViews>
  <sheetFormatPr defaultColWidth="9.00390625" defaultRowHeight="14.25"/>
  <cols>
    <col min="1" max="1" width="26.00390625" style="0" customWidth="1"/>
    <col min="2" max="2" width="27.75390625" style="0" customWidth="1"/>
    <col min="3" max="3" width="29.875" style="0" customWidth="1"/>
    <col min="4" max="4" width="48.875" style="0" customWidth="1"/>
  </cols>
  <sheetData>
    <row r="1" spans="1:4" ht="14.25">
      <c r="A1" s="78" t="s">
        <v>33</v>
      </c>
      <c r="B1" s="78"/>
      <c r="C1" s="78"/>
      <c r="D1" s="78"/>
    </row>
    <row r="3" spans="1:4" ht="14.25">
      <c r="A3" s="67" t="s">
        <v>1</v>
      </c>
      <c r="B3" s="67"/>
      <c r="C3" s="67"/>
      <c r="D3" s="67" t="s">
        <v>2</v>
      </c>
    </row>
    <row r="4" spans="1:4" ht="14.25">
      <c r="A4" s="68" t="s">
        <v>3</v>
      </c>
      <c r="B4" s="68"/>
      <c r="C4" s="68" t="s">
        <v>4</v>
      </c>
      <c r="D4" s="68"/>
    </row>
    <row r="5" spans="1:4" ht="14.25">
      <c r="A5" s="68" t="s">
        <v>5</v>
      </c>
      <c r="B5" s="68" t="s">
        <v>6</v>
      </c>
      <c r="C5" s="68" t="s">
        <v>5</v>
      </c>
      <c r="D5" s="68" t="s">
        <v>6</v>
      </c>
    </row>
    <row r="6" spans="1:4" ht="14.25">
      <c r="A6" s="16" t="s">
        <v>7</v>
      </c>
      <c r="B6" s="31">
        <v>1548578.56</v>
      </c>
      <c r="C6" s="16" t="s">
        <v>8</v>
      </c>
      <c r="D6" s="31">
        <v>1278578.56</v>
      </c>
    </row>
    <row r="7" spans="1:4" ht="14.25">
      <c r="A7" s="16" t="s">
        <v>13</v>
      </c>
      <c r="B7" s="16"/>
      <c r="C7" s="16" t="s">
        <v>10</v>
      </c>
      <c r="D7" s="31">
        <v>1047848.56</v>
      </c>
    </row>
    <row r="8" spans="1:4" ht="14.25">
      <c r="A8" s="16"/>
      <c r="B8" s="16"/>
      <c r="C8" s="16" t="s">
        <v>12</v>
      </c>
      <c r="D8" s="31">
        <v>180580</v>
      </c>
    </row>
    <row r="9" spans="1:4" ht="14.25">
      <c r="A9" s="16"/>
      <c r="B9" s="16"/>
      <c r="C9" s="16" t="s">
        <v>14</v>
      </c>
      <c r="D9" s="31">
        <v>50150</v>
      </c>
    </row>
    <row r="10" spans="1:4" ht="14.25">
      <c r="A10" s="16"/>
      <c r="B10" s="16"/>
      <c r="C10" s="16" t="s">
        <v>16</v>
      </c>
      <c r="D10" s="31">
        <v>270000</v>
      </c>
    </row>
    <row r="11" spans="1:4" ht="14.25">
      <c r="A11" s="16"/>
      <c r="B11" s="16"/>
      <c r="C11" s="16" t="s">
        <v>18</v>
      </c>
      <c r="D11" s="31">
        <v>270000</v>
      </c>
    </row>
    <row r="12" spans="1:4" ht="14.25">
      <c r="A12" s="16"/>
      <c r="B12" s="16"/>
      <c r="C12" s="16" t="s">
        <v>20</v>
      </c>
      <c r="D12" s="16"/>
    </row>
    <row r="13" spans="1:4" ht="14.25">
      <c r="A13" s="16"/>
      <c r="B13" s="16"/>
      <c r="C13" s="16" t="s">
        <v>21</v>
      </c>
      <c r="D13" s="16"/>
    </row>
    <row r="14" spans="1:4" ht="14.25">
      <c r="A14" s="16"/>
      <c r="B14" s="16"/>
      <c r="C14" s="16" t="s">
        <v>23</v>
      </c>
      <c r="D14" s="16"/>
    </row>
    <row r="15" spans="1:4" ht="14.25">
      <c r="A15" s="16"/>
      <c r="B15" s="16"/>
      <c r="C15" s="16" t="s">
        <v>24</v>
      </c>
      <c r="D15" s="16"/>
    </row>
    <row r="16" spans="1:4" ht="14.25">
      <c r="A16" s="16"/>
      <c r="B16" s="16"/>
      <c r="C16" s="16" t="s">
        <v>25</v>
      </c>
      <c r="D16" s="16"/>
    </row>
    <row r="17" spans="1:4" ht="14.25">
      <c r="A17" s="16" t="s">
        <v>31</v>
      </c>
      <c r="B17" s="31">
        <v>1548578.56</v>
      </c>
      <c r="C17" s="16" t="s">
        <v>32</v>
      </c>
      <c r="D17" s="31">
        <v>1548578.56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5" sqref="A5"/>
    </sheetView>
  </sheetViews>
  <sheetFormatPr defaultColWidth="9.00390625" defaultRowHeight="14.25"/>
  <cols>
    <col min="1" max="1" width="26.75390625" style="0" customWidth="1"/>
    <col min="2" max="2" width="24.625" style="0" customWidth="1"/>
    <col min="3" max="3" width="21.875" style="0" customWidth="1"/>
    <col min="4" max="4" width="30.625" style="0" customWidth="1"/>
  </cols>
  <sheetData>
    <row r="1" spans="1:4" ht="14.25">
      <c r="A1" s="79" t="s">
        <v>34</v>
      </c>
      <c r="B1" s="79"/>
      <c r="C1" s="79"/>
      <c r="D1" s="79"/>
    </row>
    <row r="2" spans="1:4" ht="14.25">
      <c r="A2" s="79"/>
      <c r="B2" s="79"/>
      <c r="C2" s="79"/>
      <c r="D2" s="79"/>
    </row>
    <row r="3" spans="1:4" ht="15">
      <c r="A3" s="57"/>
      <c r="B3" s="58"/>
      <c r="C3" s="59"/>
      <c r="D3" s="60" t="s">
        <v>2</v>
      </c>
    </row>
    <row r="4" spans="1:4" ht="14.25">
      <c r="A4" s="61" t="s">
        <v>35</v>
      </c>
      <c r="B4" s="62" t="s">
        <v>36</v>
      </c>
      <c r="C4" s="63" t="s">
        <v>8</v>
      </c>
      <c r="D4" s="63" t="s">
        <v>16</v>
      </c>
    </row>
    <row r="5" spans="1:4" ht="14.25">
      <c r="A5" s="35" t="s">
        <v>37</v>
      </c>
      <c r="B5" s="64">
        <v>1548578.5599999998</v>
      </c>
      <c r="C5" s="64">
        <v>1278578.5599999998</v>
      </c>
      <c r="D5" s="64">
        <v>270000</v>
      </c>
    </row>
    <row r="6" spans="1:4" ht="14.25">
      <c r="A6" s="37" t="s">
        <v>38</v>
      </c>
      <c r="B6" s="64">
        <v>1396258</v>
      </c>
      <c r="C6" s="64">
        <v>1126258</v>
      </c>
      <c r="D6" s="64">
        <v>270000</v>
      </c>
    </row>
    <row r="7" spans="1:4" ht="14.25">
      <c r="A7" s="65" t="s">
        <v>39</v>
      </c>
      <c r="B7" s="64">
        <v>1396258</v>
      </c>
      <c r="C7" s="64">
        <v>1126258</v>
      </c>
      <c r="D7" s="64">
        <v>270000</v>
      </c>
    </row>
    <row r="8" spans="1:4" ht="14.25">
      <c r="A8" s="66" t="s">
        <v>40</v>
      </c>
      <c r="B8" s="64">
        <v>1126258</v>
      </c>
      <c r="C8" s="64">
        <v>1126258</v>
      </c>
      <c r="D8" s="64"/>
    </row>
    <row r="9" spans="1:4" ht="14.25">
      <c r="A9" s="66" t="s">
        <v>41</v>
      </c>
      <c r="B9" s="64">
        <v>270000</v>
      </c>
      <c r="C9" s="64"/>
      <c r="D9" s="64">
        <v>270000</v>
      </c>
    </row>
    <row r="10" spans="1:4" ht="14.25">
      <c r="A10" s="37" t="s">
        <v>42</v>
      </c>
      <c r="B10" s="64">
        <v>152320.56</v>
      </c>
      <c r="C10" s="64">
        <v>152320.56</v>
      </c>
      <c r="D10" s="64"/>
    </row>
    <row r="11" spans="1:4" ht="14.25">
      <c r="A11" s="65" t="s">
        <v>43</v>
      </c>
      <c r="B11" s="64">
        <v>152320.56</v>
      </c>
      <c r="C11" s="64">
        <v>152320.56</v>
      </c>
      <c r="D11" s="64"/>
    </row>
    <row r="12" spans="1:4" ht="14.25">
      <c r="A12" s="66" t="s">
        <v>44</v>
      </c>
      <c r="B12" s="64">
        <v>108800.4</v>
      </c>
      <c r="C12" s="64">
        <v>108800.4</v>
      </c>
      <c r="D12" s="64"/>
    </row>
    <row r="13" spans="1:4" ht="14.25">
      <c r="A13" s="66" t="s">
        <v>45</v>
      </c>
      <c r="B13" s="64">
        <v>43520.16</v>
      </c>
      <c r="C13" s="64">
        <v>43520.16</v>
      </c>
      <c r="D13" s="64"/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13" sqref="A13"/>
    </sheetView>
  </sheetViews>
  <sheetFormatPr defaultColWidth="9.00390625" defaultRowHeight="14.25"/>
  <cols>
    <col min="1" max="1" width="53.875" style="0" customWidth="1"/>
    <col min="2" max="2" width="24.25390625" style="0" customWidth="1"/>
    <col min="3" max="3" width="16.75390625" style="0" customWidth="1"/>
    <col min="4" max="4" width="28.00390625" style="0" customWidth="1"/>
  </cols>
  <sheetData>
    <row r="1" spans="1:4" ht="22.5" customHeight="1">
      <c r="A1" s="80" t="s">
        <v>46</v>
      </c>
      <c r="B1" s="80"/>
      <c r="C1" s="80"/>
      <c r="D1" s="80"/>
    </row>
    <row r="2" spans="1:4" ht="14.25">
      <c r="A2" s="80"/>
      <c r="B2" s="80"/>
      <c r="C2" s="80"/>
      <c r="D2" s="80"/>
    </row>
    <row r="3" spans="1:4" ht="15">
      <c r="A3" s="49"/>
      <c r="B3" s="49"/>
      <c r="C3" s="49"/>
      <c r="D3" s="29" t="s">
        <v>2</v>
      </c>
    </row>
    <row r="4" spans="1:4" ht="14.25">
      <c r="A4" s="17" t="s">
        <v>35</v>
      </c>
      <c r="B4" s="18" t="s">
        <v>36</v>
      </c>
      <c r="C4" s="18" t="s">
        <v>8</v>
      </c>
      <c r="D4" s="18" t="s">
        <v>16</v>
      </c>
    </row>
    <row r="5" spans="1:4" ht="14.25">
      <c r="A5" s="50" t="s">
        <v>47</v>
      </c>
      <c r="B5" s="51"/>
      <c r="C5" s="52"/>
      <c r="D5" s="52"/>
    </row>
    <row r="6" spans="1:4" ht="14.25">
      <c r="A6" s="53" t="s">
        <v>48</v>
      </c>
      <c r="B6" s="51"/>
      <c r="C6" s="52"/>
      <c r="D6" s="52"/>
    </row>
    <row r="7" spans="1:4" ht="14.25">
      <c r="A7" s="54" t="s">
        <v>49</v>
      </c>
      <c r="B7" s="51"/>
      <c r="C7" s="52"/>
      <c r="D7" s="52"/>
    </row>
    <row r="8" spans="1:4" ht="14.25">
      <c r="A8" s="55" t="s">
        <v>50</v>
      </c>
      <c r="B8" s="51"/>
      <c r="C8" s="52"/>
      <c r="D8" s="52"/>
    </row>
    <row r="9" spans="1:4" ht="14.25">
      <c r="A9" s="56" t="s">
        <v>51</v>
      </c>
      <c r="B9" s="51"/>
      <c r="C9" s="52"/>
      <c r="D9" s="28"/>
    </row>
    <row r="13" ht="40.5">
      <c r="A13" s="24" t="s">
        <v>52</v>
      </c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zoomScaleSheetLayoutView="100" zoomScalePageLayoutView="0" workbookViewId="0" topLeftCell="A1">
      <selection activeCell="F26" sqref="F26"/>
    </sheetView>
  </sheetViews>
  <sheetFormatPr defaultColWidth="9.00390625" defaultRowHeight="14.25"/>
  <cols>
    <col min="1" max="1" width="37.75390625" style="0" customWidth="1"/>
    <col min="2" max="2" width="50.75390625" style="0" customWidth="1"/>
  </cols>
  <sheetData>
    <row r="1" spans="1:2" ht="23.25">
      <c r="A1" s="81" t="s">
        <v>53</v>
      </c>
      <c r="B1" s="81"/>
    </row>
    <row r="2" spans="1:2" ht="14.25">
      <c r="A2" s="41" t="s">
        <v>1</v>
      </c>
      <c r="B2" s="42" t="s">
        <v>2</v>
      </c>
    </row>
    <row r="3" spans="1:2" ht="14.25">
      <c r="A3" s="43" t="s">
        <v>54</v>
      </c>
      <c r="B3" s="43" t="s">
        <v>55</v>
      </c>
    </row>
    <row r="4" spans="1:2" ht="14.25">
      <c r="A4" s="44" t="s">
        <v>56</v>
      </c>
      <c r="B4" s="45">
        <f>SUM(B5:B16)</f>
        <v>1047848.56</v>
      </c>
    </row>
    <row r="5" spans="1:2" ht="14.25">
      <c r="A5" s="46" t="s">
        <v>57</v>
      </c>
      <c r="B5" s="45">
        <v>198936</v>
      </c>
    </row>
    <row r="6" spans="1:2" ht="14.25">
      <c r="A6" s="46" t="s">
        <v>58</v>
      </c>
      <c r="B6" s="45">
        <v>328488</v>
      </c>
    </row>
    <row r="7" spans="1:2" ht="14.25">
      <c r="A7" s="46" t="s">
        <v>59</v>
      </c>
      <c r="B7" s="45">
        <v>194552</v>
      </c>
    </row>
    <row r="8" spans="1:2" ht="14.25">
      <c r="A8" s="46" t="s">
        <v>60</v>
      </c>
      <c r="B8" s="45"/>
    </row>
    <row r="9" spans="1:2" ht="14.25">
      <c r="A9" s="46" t="s">
        <v>61</v>
      </c>
      <c r="B9" s="45">
        <v>108800.4</v>
      </c>
    </row>
    <row r="10" spans="1:2" ht="14.25">
      <c r="A10" s="46" t="s">
        <v>62</v>
      </c>
      <c r="B10" s="45">
        <v>43520.16</v>
      </c>
    </row>
    <row r="11" spans="1:2" ht="14.25">
      <c r="A11" s="47" t="s">
        <v>63</v>
      </c>
      <c r="B11" s="45">
        <v>25550</v>
      </c>
    </row>
    <row r="12" spans="1:2" ht="14.25">
      <c r="A12" s="47" t="s">
        <v>64</v>
      </c>
      <c r="B12" s="45">
        <v>20175</v>
      </c>
    </row>
    <row r="13" spans="1:2" ht="14.25">
      <c r="A13" s="46" t="s">
        <v>65</v>
      </c>
      <c r="B13" s="45">
        <v>4475</v>
      </c>
    </row>
    <row r="14" spans="1:2" ht="14.25">
      <c r="A14" s="47" t="s">
        <v>66</v>
      </c>
      <c r="B14" s="45">
        <v>115152</v>
      </c>
    </row>
    <row r="15" spans="1:2" ht="14.25">
      <c r="A15" s="47" t="s">
        <v>67</v>
      </c>
      <c r="B15" s="45">
        <v>0</v>
      </c>
    </row>
    <row r="16" spans="1:2" ht="14.25">
      <c r="A16" s="46" t="s">
        <v>68</v>
      </c>
      <c r="B16" s="45">
        <v>8200</v>
      </c>
    </row>
    <row r="17" spans="1:2" ht="14.25">
      <c r="A17" s="48" t="s">
        <v>69</v>
      </c>
      <c r="B17" s="45">
        <f>SUM(B18:B40)</f>
        <v>180580</v>
      </c>
    </row>
    <row r="18" spans="1:2" ht="14.25">
      <c r="A18" s="46" t="s">
        <v>70</v>
      </c>
      <c r="B18" s="45">
        <v>8000</v>
      </c>
    </row>
    <row r="19" spans="1:2" ht="14.25">
      <c r="A19" s="46" t="s">
        <v>71</v>
      </c>
      <c r="B19" s="45">
        <v>0</v>
      </c>
    </row>
    <row r="20" spans="1:2" ht="14.25">
      <c r="A20" s="46" t="s">
        <v>72</v>
      </c>
      <c r="B20" s="45">
        <v>0</v>
      </c>
    </row>
    <row r="21" spans="1:2" ht="14.25">
      <c r="A21" s="46" t="s">
        <v>73</v>
      </c>
      <c r="B21" s="45">
        <v>0</v>
      </c>
    </row>
    <row r="22" spans="1:2" ht="14.25">
      <c r="A22" s="46" t="s">
        <v>74</v>
      </c>
      <c r="B22" s="45">
        <v>0</v>
      </c>
    </row>
    <row r="23" spans="1:2" ht="14.25">
      <c r="A23" s="46" t="s">
        <v>75</v>
      </c>
      <c r="B23" s="45">
        <v>0</v>
      </c>
    </row>
    <row r="24" spans="1:2" ht="14.25">
      <c r="A24" s="46" t="s">
        <v>76</v>
      </c>
      <c r="B24" s="45">
        <v>15000</v>
      </c>
    </row>
    <row r="25" spans="1:2" ht="14.25">
      <c r="A25" s="46" t="s">
        <v>77</v>
      </c>
      <c r="B25" s="45">
        <v>0</v>
      </c>
    </row>
    <row r="26" spans="1:2" ht="14.25">
      <c r="A26" s="46" t="s">
        <v>78</v>
      </c>
      <c r="B26" s="45">
        <v>0</v>
      </c>
    </row>
    <row r="27" spans="1:2" ht="14.25">
      <c r="A27" s="46" t="s">
        <v>79</v>
      </c>
      <c r="B27" s="45">
        <v>0</v>
      </c>
    </row>
    <row r="28" spans="1:2" ht="14.25">
      <c r="A28" s="46" t="s">
        <v>80</v>
      </c>
      <c r="B28" s="45">
        <v>0</v>
      </c>
    </row>
    <row r="29" spans="1:2" ht="14.25">
      <c r="A29" s="46" t="s">
        <v>81</v>
      </c>
      <c r="B29" s="45">
        <v>0</v>
      </c>
    </row>
    <row r="30" spans="1:2" ht="14.25">
      <c r="A30" s="46" t="s">
        <v>82</v>
      </c>
      <c r="B30" s="45">
        <v>0</v>
      </c>
    </row>
    <row r="31" spans="1:2" ht="14.25">
      <c r="A31" s="46" t="s">
        <v>83</v>
      </c>
      <c r="B31" s="45">
        <v>19200</v>
      </c>
    </row>
    <row r="32" spans="1:2" ht="14.25">
      <c r="A32" s="46" t="s">
        <v>84</v>
      </c>
      <c r="B32" s="45"/>
    </row>
    <row r="33" spans="1:2" ht="14.25">
      <c r="A33" s="46" t="s">
        <v>85</v>
      </c>
      <c r="B33" s="45"/>
    </row>
    <row r="34" spans="1:2" ht="14.25">
      <c r="A34" s="46" t="s">
        <v>86</v>
      </c>
      <c r="B34" s="45">
        <v>0</v>
      </c>
    </row>
    <row r="35" spans="1:2" ht="14.25">
      <c r="A35" s="46" t="s">
        <v>87</v>
      </c>
      <c r="B35" s="45">
        <v>0</v>
      </c>
    </row>
    <row r="36" spans="1:2" ht="14.25">
      <c r="A36" s="46" t="s">
        <v>88</v>
      </c>
      <c r="B36" s="45">
        <v>8000</v>
      </c>
    </row>
    <row r="37" spans="1:2" ht="14.25">
      <c r="A37" s="46" t="s">
        <v>89</v>
      </c>
      <c r="B37" s="45">
        <v>55000</v>
      </c>
    </row>
    <row r="38" spans="1:2" ht="14.25">
      <c r="A38" s="46" t="s">
        <v>90</v>
      </c>
      <c r="B38" s="45">
        <v>0</v>
      </c>
    </row>
    <row r="39" spans="1:2" ht="14.25">
      <c r="A39" s="46" t="s">
        <v>91</v>
      </c>
      <c r="B39" s="45">
        <v>41580</v>
      </c>
    </row>
    <row r="40" spans="1:2" ht="14.25">
      <c r="A40" s="46" t="s">
        <v>92</v>
      </c>
      <c r="B40" s="45">
        <v>33800</v>
      </c>
    </row>
    <row r="41" spans="1:2" ht="14.25">
      <c r="A41" s="48" t="s">
        <v>93</v>
      </c>
      <c r="B41" s="45">
        <f>SUM(B42:B49)</f>
        <v>50150</v>
      </c>
    </row>
    <row r="42" spans="1:2" ht="14.25">
      <c r="A42" s="46" t="s">
        <v>94</v>
      </c>
      <c r="B42" s="45"/>
    </row>
    <row r="43" spans="1:2" ht="14.25">
      <c r="A43" s="46" t="s">
        <v>95</v>
      </c>
      <c r="B43" s="45">
        <v>4800</v>
      </c>
    </row>
    <row r="44" spans="1:2" ht="14.25">
      <c r="A44" s="46" t="s">
        <v>96</v>
      </c>
      <c r="B44" s="45"/>
    </row>
    <row r="45" spans="1:2" ht="14.25">
      <c r="A45" s="46" t="s">
        <v>97</v>
      </c>
      <c r="B45" s="45"/>
    </row>
    <row r="46" spans="1:2" ht="14.25">
      <c r="A46" s="46" t="s">
        <v>98</v>
      </c>
      <c r="B46" s="45"/>
    </row>
    <row r="47" spans="1:2" ht="14.25">
      <c r="A47" s="47" t="s">
        <v>99</v>
      </c>
      <c r="B47" s="45">
        <v>45350</v>
      </c>
    </row>
    <row r="48" spans="1:2" ht="14.25">
      <c r="A48" s="46" t="s">
        <v>100</v>
      </c>
      <c r="B48" s="45"/>
    </row>
    <row r="49" spans="1:2" ht="14.25">
      <c r="A49" s="46" t="s">
        <v>101</v>
      </c>
      <c r="B49" s="45"/>
    </row>
    <row r="50" spans="1:2" ht="14.25">
      <c r="A50" s="48" t="s">
        <v>102</v>
      </c>
      <c r="B50" s="45">
        <f>SUM(B51:B53)</f>
        <v>0</v>
      </c>
    </row>
    <row r="51" spans="1:2" ht="14.25">
      <c r="A51" s="46" t="s">
        <v>103</v>
      </c>
      <c r="B51" s="45">
        <v>0</v>
      </c>
    </row>
    <row r="52" spans="1:2" ht="14.25">
      <c r="A52" s="46" t="s">
        <v>104</v>
      </c>
      <c r="B52" s="45"/>
    </row>
    <row r="53" spans="1:2" ht="14.25">
      <c r="A53" s="46" t="s">
        <v>105</v>
      </c>
      <c r="B53" s="45">
        <v>0</v>
      </c>
    </row>
    <row r="54" spans="1:2" ht="14.25">
      <c r="A54" s="43" t="s">
        <v>106</v>
      </c>
      <c r="B54" s="45">
        <f>B50+B41+B17+B4</f>
        <v>1278578.56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zoomScaleSheetLayoutView="100" zoomScalePageLayoutView="0" workbookViewId="0" topLeftCell="A1">
      <selection activeCell="G25" sqref="G25"/>
    </sheetView>
  </sheetViews>
  <sheetFormatPr defaultColWidth="9.00390625" defaultRowHeight="14.25"/>
  <cols>
    <col min="1" max="1" width="26.375" style="0" customWidth="1"/>
    <col min="2" max="2" width="21.875" style="0" customWidth="1"/>
    <col min="12" max="12" width="30.75390625" style="0" customWidth="1"/>
  </cols>
  <sheetData>
    <row r="1" spans="1:12" ht="23.25">
      <c r="A1" s="82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83" t="s">
        <v>2</v>
      </c>
      <c r="L2" s="84"/>
    </row>
    <row r="3" spans="1:12" ht="14.25">
      <c r="A3" s="85" t="s">
        <v>35</v>
      </c>
      <c r="B3" s="85" t="s">
        <v>108</v>
      </c>
      <c r="C3" s="86"/>
      <c r="D3" s="86"/>
      <c r="E3" s="86"/>
      <c r="F3" s="86"/>
      <c r="G3" s="86" t="s">
        <v>11</v>
      </c>
      <c r="H3" s="86" t="s">
        <v>19</v>
      </c>
      <c r="I3" s="86" t="s">
        <v>15</v>
      </c>
      <c r="J3" s="86" t="s">
        <v>109</v>
      </c>
      <c r="K3" s="86" t="s">
        <v>17</v>
      </c>
      <c r="L3" s="87" t="s">
        <v>36</v>
      </c>
    </row>
    <row r="4" spans="1:12" ht="25.5">
      <c r="A4" s="85"/>
      <c r="B4" s="39" t="s">
        <v>110</v>
      </c>
      <c r="C4" s="39" t="s">
        <v>13</v>
      </c>
      <c r="D4" s="39" t="s">
        <v>111</v>
      </c>
      <c r="E4" s="40" t="s">
        <v>29</v>
      </c>
      <c r="F4" s="39" t="s">
        <v>30</v>
      </c>
      <c r="G4" s="86"/>
      <c r="H4" s="86"/>
      <c r="I4" s="86"/>
      <c r="J4" s="86"/>
      <c r="K4" s="86"/>
      <c r="L4" s="88"/>
    </row>
    <row r="5" spans="1:12" ht="14.25">
      <c r="A5" s="35" t="s">
        <v>112</v>
      </c>
      <c r="B5" s="36">
        <v>1548578.56</v>
      </c>
      <c r="C5" s="36"/>
      <c r="D5" s="36"/>
      <c r="E5" s="36"/>
      <c r="F5" s="36"/>
      <c r="G5" s="36"/>
      <c r="H5" s="36"/>
      <c r="I5" s="36"/>
      <c r="J5" s="36"/>
      <c r="K5" s="36"/>
      <c r="L5" s="36">
        <v>1548578.56</v>
      </c>
    </row>
    <row r="6" spans="1:12" ht="14.25">
      <c r="A6" s="37" t="s">
        <v>113</v>
      </c>
      <c r="B6" s="36">
        <v>1548578.56</v>
      </c>
      <c r="C6" s="36"/>
      <c r="D6" s="36"/>
      <c r="E6" s="36"/>
      <c r="F6" s="36"/>
      <c r="G6" s="36"/>
      <c r="H6" s="36"/>
      <c r="I6" s="36"/>
      <c r="J6" s="36"/>
      <c r="K6" s="36"/>
      <c r="L6" s="36">
        <v>1548578.56</v>
      </c>
    </row>
  </sheetData>
  <sheetProtection/>
  <mergeCells count="10">
    <mergeCell ref="A1:L1"/>
    <mergeCell ref="K2:L2"/>
    <mergeCell ref="B3:F3"/>
    <mergeCell ref="A3:A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zoomScalePageLayoutView="0" workbookViewId="0" topLeftCell="A1">
      <selection activeCell="B5" sqref="B5:D5"/>
    </sheetView>
  </sheetViews>
  <sheetFormatPr defaultColWidth="9.00390625" defaultRowHeight="14.25"/>
  <cols>
    <col min="1" max="1" width="27.75390625" style="0" customWidth="1"/>
    <col min="2" max="2" width="19.625" style="0" customWidth="1"/>
    <col min="3" max="4" width="10.00390625" style="0" bestFit="1" customWidth="1"/>
    <col min="9" max="9" width="21.75390625" style="0" customWidth="1"/>
  </cols>
  <sheetData>
    <row r="1" spans="1:9" ht="21">
      <c r="A1" s="89" t="s">
        <v>114</v>
      </c>
      <c r="B1" s="89"/>
      <c r="C1" s="89"/>
      <c r="D1" s="89"/>
      <c r="E1" s="89"/>
      <c r="F1" s="89"/>
      <c r="G1" s="89"/>
      <c r="H1" s="89"/>
      <c r="I1" s="89"/>
    </row>
    <row r="2" spans="1:9" ht="14.25">
      <c r="A2" s="32"/>
      <c r="B2" s="32"/>
      <c r="C2" s="32"/>
      <c r="D2" s="32"/>
      <c r="E2" s="32"/>
      <c r="F2" s="32"/>
      <c r="G2" s="32"/>
      <c r="H2" s="32"/>
      <c r="I2" s="38" t="s">
        <v>2</v>
      </c>
    </row>
    <row r="3" spans="1:9" ht="14.25">
      <c r="A3" s="90" t="s">
        <v>35</v>
      </c>
      <c r="B3" s="90" t="s">
        <v>8</v>
      </c>
      <c r="C3" s="91"/>
      <c r="D3" s="90" t="s">
        <v>16</v>
      </c>
      <c r="E3" s="91" t="s">
        <v>115</v>
      </c>
      <c r="F3" s="91" t="s">
        <v>116</v>
      </c>
      <c r="G3" s="91" t="s">
        <v>117</v>
      </c>
      <c r="H3" s="91" t="s">
        <v>118</v>
      </c>
      <c r="I3" s="91" t="s">
        <v>36</v>
      </c>
    </row>
    <row r="4" spans="1:9" ht="24">
      <c r="A4" s="91"/>
      <c r="B4" s="33" t="s">
        <v>119</v>
      </c>
      <c r="C4" s="34" t="s">
        <v>120</v>
      </c>
      <c r="D4" s="90"/>
      <c r="E4" s="91"/>
      <c r="F4" s="91"/>
      <c r="G4" s="91"/>
      <c r="H4" s="91"/>
      <c r="I4" s="91"/>
    </row>
    <row r="5" spans="1:9" ht="14.25">
      <c r="A5" s="35" t="s">
        <v>37</v>
      </c>
      <c r="B5" s="36">
        <v>1097998.56</v>
      </c>
      <c r="C5" s="36">
        <v>180580</v>
      </c>
      <c r="D5" s="36">
        <v>270000</v>
      </c>
      <c r="E5" s="36"/>
      <c r="F5" s="36"/>
      <c r="G5" s="36"/>
      <c r="H5" s="36"/>
      <c r="I5" s="36">
        <v>1548578.56</v>
      </c>
    </row>
    <row r="6" spans="1:9" ht="14.25">
      <c r="A6" s="37" t="s">
        <v>121</v>
      </c>
      <c r="B6" s="36">
        <v>1097998.56</v>
      </c>
      <c r="C6" s="36">
        <v>180580</v>
      </c>
      <c r="D6" s="36">
        <v>270000</v>
      </c>
      <c r="E6" s="36"/>
      <c r="F6" s="36"/>
      <c r="G6" s="36"/>
      <c r="H6" s="36"/>
      <c r="I6" s="36">
        <v>1548578.56</v>
      </c>
    </row>
  </sheetData>
  <sheetProtection/>
  <mergeCells count="9">
    <mergeCell ref="A1:I1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1" width="41.125" style="0" customWidth="1"/>
    <col min="2" max="2" width="36.00390625" style="0" customWidth="1"/>
    <col min="3" max="3" width="25.75390625" style="0" customWidth="1"/>
    <col min="4" max="4" width="21.875" style="0" customWidth="1"/>
  </cols>
  <sheetData>
    <row r="1" spans="1:9" ht="14.25">
      <c r="A1" s="78" t="s">
        <v>122</v>
      </c>
      <c r="B1" s="78"/>
      <c r="C1" s="78"/>
      <c r="D1" s="78"/>
      <c r="E1" s="78"/>
      <c r="F1" s="78"/>
      <c r="G1" s="78"/>
      <c r="H1" s="78"/>
      <c r="I1" s="78"/>
    </row>
    <row r="4" spans="1:10" ht="14.25">
      <c r="A4" s="16" t="s">
        <v>123</v>
      </c>
      <c r="B4" s="16" t="s">
        <v>124</v>
      </c>
      <c r="C4" s="16" t="s">
        <v>125</v>
      </c>
      <c r="D4" s="16" t="s">
        <v>110</v>
      </c>
      <c r="E4" s="16" t="s">
        <v>111</v>
      </c>
      <c r="F4" s="16" t="s">
        <v>11</v>
      </c>
      <c r="G4" s="16" t="s">
        <v>13</v>
      </c>
      <c r="H4" s="16" t="s">
        <v>15</v>
      </c>
      <c r="I4" s="16" t="s">
        <v>17</v>
      </c>
      <c r="J4" s="16" t="s">
        <v>30</v>
      </c>
    </row>
    <row r="5" spans="1:10" ht="14.25">
      <c r="A5" s="16" t="s">
        <v>126</v>
      </c>
      <c r="B5" s="16"/>
      <c r="C5" s="31">
        <v>1548578.56</v>
      </c>
      <c r="D5" s="31">
        <v>1548578.56</v>
      </c>
      <c r="E5" s="16"/>
      <c r="F5" s="16"/>
      <c r="G5" s="16"/>
      <c r="H5" s="16"/>
      <c r="I5" s="16"/>
      <c r="J5" s="16"/>
    </row>
    <row r="6" spans="1:10" ht="14.25">
      <c r="A6" s="16" t="s">
        <v>127</v>
      </c>
      <c r="B6" s="16"/>
      <c r="C6" s="31">
        <v>1548578.56</v>
      </c>
      <c r="D6" s="31">
        <v>1548578.56</v>
      </c>
      <c r="E6" s="16"/>
      <c r="F6" s="16"/>
      <c r="G6" s="16"/>
      <c r="H6" s="16"/>
      <c r="I6" s="16"/>
      <c r="J6" s="16"/>
    </row>
    <row r="7" spans="1:10" ht="14.25">
      <c r="A7" s="16" t="s">
        <v>128</v>
      </c>
      <c r="B7" s="16"/>
      <c r="C7" s="31">
        <v>1278578.56</v>
      </c>
      <c r="D7" s="31">
        <v>1278578.56</v>
      </c>
      <c r="E7" s="16"/>
      <c r="F7" s="16"/>
      <c r="G7" s="16"/>
      <c r="H7" s="16"/>
      <c r="I7" s="16"/>
      <c r="J7" s="16"/>
    </row>
    <row r="8" spans="1:10" ht="14.25">
      <c r="A8" s="16" t="s">
        <v>129</v>
      </c>
      <c r="B8" s="16"/>
      <c r="C8" s="31">
        <v>1047848.56</v>
      </c>
      <c r="D8" s="31">
        <v>1047848.56</v>
      </c>
      <c r="E8" s="16"/>
      <c r="F8" s="16"/>
      <c r="G8" s="16"/>
      <c r="H8" s="16"/>
      <c r="I8" s="16"/>
      <c r="J8" s="16"/>
    </row>
    <row r="9" spans="1:10" ht="14.25">
      <c r="A9" s="16" t="s">
        <v>130</v>
      </c>
      <c r="B9" s="16" t="s">
        <v>131</v>
      </c>
      <c r="C9" s="31">
        <v>108800.4</v>
      </c>
      <c r="D9" s="31">
        <v>108800.4</v>
      </c>
      <c r="E9" s="16"/>
      <c r="F9" s="16"/>
      <c r="G9" s="16"/>
      <c r="H9" s="16"/>
      <c r="I9" s="16"/>
      <c r="J9" s="16"/>
    </row>
    <row r="10" spans="1:10" ht="14.25">
      <c r="A10" s="16" t="s">
        <v>130</v>
      </c>
      <c r="B10" s="16" t="s">
        <v>132</v>
      </c>
      <c r="C10" s="31">
        <v>43520.16</v>
      </c>
      <c r="D10" s="31">
        <v>43520.16</v>
      </c>
      <c r="E10" s="16"/>
      <c r="F10" s="16"/>
      <c r="G10" s="16"/>
      <c r="H10" s="16"/>
      <c r="I10" s="16"/>
      <c r="J10" s="16"/>
    </row>
    <row r="11" spans="1:10" ht="14.25">
      <c r="A11" s="16" t="s">
        <v>130</v>
      </c>
      <c r="B11" s="16" t="s">
        <v>133</v>
      </c>
      <c r="C11" s="31">
        <v>895528</v>
      </c>
      <c r="D11" s="31">
        <v>895528</v>
      </c>
      <c r="E11" s="16"/>
      <c r="F11" s="16"/>
      <c r="G11" s="16"/>
      <c r="H11" s="16"/>
      <c r="I11" s="16"/>
      <c r="J11" s="16"/>
    </row>
    <row r="12" spans="1:10" ht="14.25">
      <c r="A12" s="16" t="s">
        <v>134</v>
      </c>
      <c r="B12" s="16"/>
      <c r="C12" s="31">
        <v>180580</v>
      </c>
      <c r="D12" s="31">
        <v>180580</v>
      </c>
      <c r="E12" s="16"/>
      <c r="F12" s="16"/>
      <c r="G12" s="16"/>
      <c r="H12" s="16"/>
      <c r="I12" s="16"/>
      <c r="J12" s="16"/>
    </row>
    <row r="13" spans="1:10" ht="14.25">
      <c r="A13" s="16" t="s">
        <v>135</v>
      </c>
      <c r="B13" s="16" t="s">
        <v>133</v>
      </c>
      <c r="C13" s="31">
        <v>3780</v>
      </c>
      <c r="D13" s="31">
        <v>3780</v>
      </c>
      <c r="E13" s="16"/>
      <c r="F13" s="16"/>
      <c r="G13" s="16"/>
      <c r="H13" s="16"/>
      <c r="I13" s="16"/>
      <c r="J13" s="16"/>
    </row>
    <row r="14" spans="1:10" ht="14.25">
      <c r="A14" s="16" t="s">
        <v>136</v>
      </c>
      <c r="B14" s="16" t="s">
        <v>133</v>
      </c>
      <c r="C14" s="31">
        <v>37800</v>
      </c>
      <c r="D14" s="31">
        <v>37800</v>
      </c>
      <c r="E14" s="16"/>
      <c r="F14" s="16"/>
      <c r="G14" s="16"/>
      <c r="H14" s="16"/>
      <c r="I14" s="16"/>
      <c r="J14" s="16"/>
    </row>
    <row r="15" spans="1:10" ht="14.25">
      <c r="A15" s="16" t="s">
        <v>137</v>
      </c>
      <c r="B15" s="16" t="s">
        <v>133</v>
      </c>
      <c r="C15" s="31">
        <v>61000</v>
      </c>
      <c r="D15" s="31">
        <v>61000</v>
      </c>
      <c r="E15" s="16"/>
      <c r="F15" s="16"/>
      <c r="G15" s="16"/>
      <c r="H15" s="16"/>
      <c r="I15" s="16"/>
      <c r="J15" s="16"/>
    </row>
    <row r="16" spans="1:10" ht="14.25">
      <c r="A16" s="16" t="s">
        <v>138</v>
      </c>
      <c r="B16" s="16" t="s">
        <v>133</v>
      </c>
      <c r="C16" s="31">
        <v>45000</v>
      </c>
      <c r="D16" s="31">
        <v>45000</v>
      </c>
      <c r="E16" s="16"/>
      <c r="F16" s="16"/>
      <c r="G16" s="16"/>
      <c r="H16" s="16"/>
      <c r="I16" s="16"/>
      <c r="J16" s="16"/>
    </row>
    <row r="17" spans="1:10" ht="14.25">
      <c r="A17" s="16" t="s">
        <v>139</v>
      </c>
      <c r="B17" s="16" t="s">
        <v>133</v>
      </c>
      <c r="C17" s="31">
        <v>33000</v>
      </c>
      <c r="D17" s="31">
        <v>33000</v>
      </c>
      <c r="E17" s="16"/>
      <c r="F17" s="16"/>
      <c r="G17" s="16"/>
      <c r="H17" s="16"/>
      <c r="I17" s="16"/>
      <c r="J17" s="16"/>
    </row>
    <row r="18" spans="1:10" ht="14.25">
      <c r="A18" s="16" t="s">
        <v>140</v>
      </c>
      <c r="B18" s="16"/>
      <c r="C18" s="31">
        <v>50150</v>
      </c>
      <c r="D18" s="31">
        <v>50150</v>
      </c>
      <c r="E18" s="16"/>
      <c r="F18" s="16"/>
      <c r="G18" s="16"/>
      <c r="H18" s="16"/>
      <c r="I18" s="16"/>
      <c r="J18" s="16"/>
    </row>
    <row r="19" spans="1:10" ht="14.25">
      <c r="A19" s="16" t="s">
        <v>141</v>
      </c>
      <c r="B19" s="16" t="s">
        <v>133</v>
      </c>
      <c r="C19" s="31">
        <v>50150</v>
      </c>
      <c r="D19" s="31">
        <v>50150</v>
      </c>
      <c r="E19" s="16"/>
      <c r="F19" s="16"/>
      <c r="G19" s="16"/>
      <c r="H19" s="16"/>
      <c r="I19" s="16"/>
      <c r="J19" s="16"/>
    </row>
    <row r="20" spans="1:10" ht="14.25">
      <c r="A20" s="16" t="s">
        <v>142</v>
      </c>
      <c r="B20" s="16"/>
      <c r="C20" s="31">
        <v>270000</v>
      </c>
      <c r="D20" s="31">
        <v>270000</v>
      </c>
      <c r="E20" s="16"/>
      <c r="F20" s="16"/>
      <c r="G20" s="16"/>
      <c r="H20" s="16"/>
      <c r="I20" s="16"/>
      <c r="J20" s="16"/>
    </row>
    <row r="21" spans="1:10" ht="14.25">
      <c r="A21" s="16" t="s">
        <v>143</v>
      </c>
      <c r="B21" s="16"/>
      <c r="C21" s="31">
        <v>270000</v>
      </c>
      <c r="D21" s="31">
        <v>270000</v>
      </c>
      <c r="E21" s="16"/>
      <c r="F21" s="16"/>
      <c r="G21" s="16"/>
      <c r="H21" s="16"/>
      <c r="I21" s="16"/>
      <c r="J21" s="16"/>
    </row>
    <row r="22" spans="1:10" ht="14.25">
      <c r="A22" s="16" t="s">
        <v>144</v>
      </c>
      <c r="B22" s="16" t="s">
        <v>145</v>
      </c>
      <c r="C22" s="31">
        <v>75000</v>
      </c>
      <c r="D22" s="31">
        <v>75000</v>
      </c>
      <c r="E22" s="16"/>
      <c r="F22" s="16"/>
      <c r="G22" s="16"/>
      <c r="H22" s="16"/>
      <c r="I22" s="16"/>
      <c r="J22" s="16"/>
    </row>
    <row r="23" spans="1:10" ht="14.25">
      <c r="A23" s="16" t="s">
        <v>146</v>
      </c>
      <c r="B23" s="16" t="s">
        <v>145</v>
      </c>
      <c r="C23" s="31">
        <v>30000</v>
      </c>
      <c r="D23" s="31">
        <v>30000</v>
      </c>
      <c r="E23" s="16"/>
      <c r="F23" s="16"/>
      <c r="G23" s="16"/>
      <c r="H23" s="16"/>
      <c r="I23" s="16"/>
      <c r="J23" s="16"/>
    </row>
    <row r="24" spans="1:10" ht="14.25">
      <c r="A24" s="16" t="s">
        <v>147</v>
      </c>
      <c r="B24" s="16" t="s">
        <v>145</v>
      </c>
      <c r="C24" s="31">
        <v>20000</v>
      </c>
      <c r="D24" s="31">
        <v>20000</v>
      </c>
      <c r="E24" s="16"/>
      <c r="F24" s="16"/>
      <c r="G24" s="16"/>
      <c r="H24" s="16"/>
      <c r="I24" s="16"/>
      <c r="J24" s="16"/>
    </row>
    <row r="25" spans="1:10" ht="14.25">
      <c r="A25" s="16" t="s">
        <v>148</v>
      </c>
      <c r="B25" s="16" t="s">
        <v>145</v>
      </c>
      <c r="C25" s="31">
        <v>10000</v>
      </c>
      <c r="D25" s="31">
        <v>10000</v>
      </c>
      <c r="E25" s="16"/>
      <c r="F25" s="16"/>
      <c r="G25" s="16"/>
      <c r="H25" s="16"/>
      <c r="I25" s="16"/>
      <c r="J25" s="16"/>
    </row>
    <row r="26" spans="1:10" ht="14.25">
      <c r="A26" s="16" t="s">
        <v>149</v>
      </c>
      <c r="B26" s="16" t="s">
        <v>145</v>
      </c>
      <c r="C26" s="31">
        <v>10000</v>
      </c>
      <c r="D26" s="31">
        <v>10000</v>
      </c>
      <c r="E26" s="16"/>
      <c r="F26" s="16"/>
      <c r="G26" s="16"/>
      <c r="H26" s="16"/>
      <c r="I26" s="16"/>
      <c r="J26" s="16"/>
    </row>
    <row r="27" spans="1:10" ht="14.25">
      <c r="A27" s="16" t="s">
        <v>150</v>
      </c>
      <c r="B27" s="16" t="s">
        <v>145</v>
      </c>
      <c r="C27" s="31">
        <v>10000</v>
      </c>
      <c r="D27" s="31">
        <v>10000</v>
      </c>
      <c r="E27" s="16"/>
      <c r="F27" s="16"/>
      <c r="G27" s="16"/>
      <c r="H27" s="16"/>
      <c r="I27" s="16"/>
      <c r="J27" s="16"/>
    </row>
    <row r="28" spans="1:10" ht="14.25">
      <c r="A28" s="16" t="s">
        <v>151</v>
      </c>
      <c r="B28" s="16" t="s">
        <v>145</v>
      </c>
      <c r="C28" s="31">
        <v>115000</v>
      </c>
      <c r="D28" s="31">
        <v>115000</v>
      </c>
      <c r="E28" s="16"/>
      <c r="F28" s="16"/>
      <c r="G28" s="16"/>
      <c r="H28" s="16"/>
      <c r="I28" s="16"/>
      <c r="J28" s="16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selection activeCell="A19" sqref="A19"/>
    </sheetView>
  </sheetViews>
  <sheetFormatPr defaultColWidth="9.00390625" defaultRowHeight="14.25"/>
  <cols>
    <col min="1" max="1" width="30.00390625" style="0" customWidth="1"/>
  </cols>
  <sheetData>
    <row r="1" spans="1:16" ht="22.5">
      <c r="A1" s="92" t="s">
        <v>152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ht="15.75" customHeight="1">
      <c r="A2" s="93" t="s">
        <v>153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29"/>
    </row>
    <row r="3" spans="1:17" ht="15.75" customHeight="1">
      <c r="A3" s="94" t="s">
        <v>154</v>
      </c>
      <c r="B3" s="95" t="s">
        <v>155</v>
      </c>
      <c r="C3" s="96" t="s">
        <v>156</v>
      </c>
      <c r="D3" s="96" t="s">
        <v>157</v>
      </c>
      <c r="E3" s="95" t="s">
        <v>158</v>
      </c>
      <c r="F3" s="96" t="s">
        <v>159</v>
      </c>
      <c r="G3" s="95" t="s">
        <v>160</v>
      </c>
      <c r="H3" s="95" t="s">
        <v>161</v>
      </c>
      <c r="I3" s="96" t="s">
        <v>125</v>
      </c>
      <c r="J3" s="25" t="s">
        <v>162</v>
      </c>
      <c r="K3" s="25" t="s">
        <v>9</v>
      </c>
      <c r="L3" s="25" t="s">
        <v>163</v>
      </c>
      <c r="M3" s="95" t="s">
        <v>13</v>
      </c>
      <c r="N3" s="25" t="s">
        <v>164</v>
      </c>
      <c r="O3" s="95" t="s">
        <v>17</v>
      </c>
      <c r="P3" s="25" t="s">
        <v>165</v>
      </c>
      <c r="Q3" s="97"/>
    </row>
    <row r="4" spans="1:17" ht="14.25">
      <c r="A4" s="94"/>
      <c r="B4" s="95"/>
      <c r="C4" s="96"/>
      <c r="D4" s="96"/>
      <c r="E4" s="95"/>
      <c r="F4" s="96"/>
      <c r="G4" s="95"/>
      <c r="H4" s="95"/>
      <c r="I4" s="96"/>
      <c r="J4" s="26" t="s">
        <v>166</v>
      </c>
      <c r="K4" s="26" t="s">
        <v>167</v>
      </c>
      <c r="L4" s="26" t="s">
        <v>167</v>
      </c>
      <c r="M4" s="95"/>
      <c r="N4" s="26" t="s">
        <v>167</v>
      </c>
      <c r="O4" s="95"/>
      <c r="P4" s="26" t="s">
        <v>168</v>
      </c>
      <c r="Q4" s="97"/>
    </row>
    <row r="5" spans="1:17" ht="22.5">
      <c r="A5" s="94"/>
      <c r="B5" s="95"/>
      <c r="C5" s="96"/>
      <c r="D5" s="96"/>
      <c r="E5" s="95"/>
      <c r="F5" s="96"/>
      <c r="G5" s="95"/>
      <c r="H5" s="95"/>
      <c r="I5" s="96"/>
      <c r="J5" s="27" t="s">
        <v>169</v>
      </c>
      <c r="K5" s="28"/>
      <c r="L5" s="28"/>
      <c r="M5" s="95"/>
      <c r="N5" s="28"/>
      <c r="O5" s="95"/>
      <c r="P5" s="28"/>
      <c r="Q5" s="97"/>
    </row>
    <row r="6" spans="1:17" ht="14.25">
      <c r="A6" s="19" t="s">
        <v>112</v>
      </c>
      <c r="B6" s="20"/>
      <c r="C6" s="21"/>
      <c r="D6" s="21"/>
      <c r="E6" s="21"/>
      <c r="F6" s="21"/>
      <c r="G6" s="21"/>
      <c r="H6" s="21"/>
      <c r="I6" s="23"/>
      <c r="J6" s="23"/>
      <c r="K6" s="23"/>
      <c r="L6" s="23"/>
      <c r="M6" s="23"/>
      <c r="N6" s="23"/>
      <c r="O6" s="23"/>
      <c r="P6" s="23"/>
      <c r="Q6" s="30"/>
    </row>
    <row r="7" spans="1:17" ht="14.25">
      <c r="A7" s="19" t="s">
        <v>170</v>
      </c>
      <c r="B7" s="20"/>
      <c r="C7" s="21"/>
      <c r="D7" s="21"/>
      <c r="E7" s="21"/>
      <c r="F7" s="21"/>
      <c r="G7" s="21"/>
      <c r="H7" s="21"/>
      <c r="I7" s="23"/>
      <c r="J7" s="23"/>
      <c r="K7" s="23"/>
      <c r="L7" s="23"/>
      <c r="M7" s="23"/>
      <c r="N7" s="23"/>
      <c r="O7" s="23"/>
      <c r="P7" s="23"/>
      <c r="Q7" s="30"/>
    </row>
    <row r="8" spans="1:17" ht="14.25">
      <c r="A8" s="19" t="s">
        <v>171</v>
      </c>
      <c r="B8" s="20"/>
      <c r="C8" s="21"/>
      <c r="D8" s="21"/>
      <c r="E8" s="21"/>
      <c r="F8" s="21"/>
      <c r="G8" s="21"/>
      <c r="H8" s="21"/>
      <c r="I8" s="23"/>
      <c r="J8" s="23"/>
      <c r="K8" s="23"/>
      <c r="L8" s="23"/>
      <c r="M8" s="23"/>
      <c r="N8" s="23"/>
      <c r="O8" s="23"/>
      <c r="P8" s="23"/>
      <c r="Q8" s="30"/>
    </row>
    <row r="9" spans="1:17" ht="14.25">
      <c r="A9" s="19" t="s">
        <v>172</v>
      </c>
      <c r="B9" s="20"/>
      <c r="C9" s="20"/>
      <c r="D9" s="21"/>
      <c r="E9" s="22"/>
      <c r="F9" s="22"/>
      <c r="G9" s="22"/>
      <c r="H9" s="23"/>
      <c r="I9" s="23"/>
      <c r="J9" s="23"/>
      <c r="K9" s="23"/>
      <c r="L9" s="23"/>
      <c r="M9" s="23"/>
      <c r="N9" s="23"/>
      <c r="O9" s="23"/>
      <c r="P9" s="23"/>
      <c r="Q9" s="30"/>
    </row>
    <row r="10" spans="1:17" ht="14.25">
      <c r="A10" s="19" t="s">
        <v>173</v>
      </c>
      <c r="B10" s="20"/>
      <c r="C10" s="20"/>
      <c r="D10" s="21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30"/>
    </row>
    <row r="11" spans="1:17" ht="14.25">
      <c r="A11" s="19"/>
      <c r="B11" s="20"/>
      <c r="C11" s="21"/>
      <c r="D11" s="21"/>
      <c r="E11" s="21"/>
      <c r="F11" s="21"/>
      <c r="G11" s="21"/>
      <c r="H11" s="21"/>
      <c r="I11" s="23"/>
      <c r="J11" s="23"/>
      <c r="K11" s="23"/>
      <c r="L11" s="23"/>
      <c r="M11" s="23"/>
      <c r="N11" s="23"/>
      <c r="O11" s="23"/>
      <c r="P11" s="23"/>
      <c r="Q11" s="30"/>
    </row>
    <row r="12" spans="1:17" ht="14.25">
      <c r="A12" s="19"/>
      <c r="B12" s="20"/>
      <c r="C12" s="20"/>
      <c r="D12" s="21"/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30"/>
    </row>
    <row r="13" spans="1:17" ht="14.25">
      <c r="A13" s="19"/>
      <c r="B13" s="20"/>
      <c r="C13" s="21"/>
      <c r="D13" s="21"/>
      <c r="E13" s="21"/>
      <c r="F13" s="21"/>
      <c r="G13" s="21"/>
      <c r="H13" s="21"/>
      <c r="I13" s="23"/>
      <c r="J13" s="23"/>
      <c r="K13" s="23"/>
      <c r="L13" s="23"/>
      <c r="M13" s="23"/>
      <c r="N13" s="23"/>
      <c r="O13" s="23"/>
      <c r="P13" s="23"/>
      <c r="Q13" s="30"/>
    </row>
    <row r="14" spans="1:17" ht="14.25">
      <c r="A14" s="19"/>
      <c r="B14" s="20"/>
      <c r="C14" s="20"/>
      <c r="D14" s="21"/>
      <c r="E14" s="22"/>
      <c r="F14" s="22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30"/>
    </row>
    <row r="19" ht="60.75">
      <c r="A19" s="24" t="s">
        <v>174</v>
      </c>
    </row>
  </sheetData>
  <sheetProtection/>
  <mergeCells count="14">
    <mergeCell ref="I3:I5"/>
    <mergeCell ref="M3:M5"/>
    <mergeCell ref="O3:O5"/>
    <mergeCell ref="Q3:Q5"/>
    <mergeCell ref="A1:P1"/>
    <mergeCell ref="A2:P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dcterms:created xsi:type="dcterms:W3CDTF">2019-04-03T02:44:35Z</dcterms:created>
  <dcterms:modified xsi:type="dcterms:W3CDTF">2021-05-18T07:30:40Z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