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8" activeTab="0"/>
  </bookViews>
  <sheets>
    <sheet name="收支预算总表(表01)" sheetId="1" r:id="rId1"/>
    <sheet name="财政拨款收支预算总表(表02)" sheetId="2" r:id="rId2"/>
    <sheet name="一般公共预算支出表(表03)" sheetId="3" r:id="rId3"/>
    <sheet name="政府性基金预算支出表(表04)" sheetId="4" r:id="rId4"/>
    <sheet name="一般公共预算基本支出表(表05)" sheetId="5" r:id="rId5"/>
    <sheet name="收入预算总表(表06)" sheetId="6" r:id="rId6"/>
    <sheet name="支出预算总表(表07)" sheetId="7" r:id="rId7"/>
    <sheet name="支出核定表(表08)" sheetId="8" r:id="rId8"/>
    <sheet name="部门采购预算表(表09)" sheetId="9" r:id="rId9"/>
    <sheet name="“三公”经费额度表(表10)" sheetId="10" r:id="rId10"/>
    <sheet name="财政拨款重点项目支出预算表（表11）" sheetId="11" r:id="rId11"/>
  </sheets>
  <definedNames>
    <definedName name="_xlnm.Print_Titles" localSheetId="8">'部门采购预算表(表09)'!$4:$4</definedName>
    <definedName name="_xlnm.Print_Titles" localSheetId="7">'支出核定表(表08)'!$4:$4</definedName>
  </definedNames>
  <calcPr fullCalcOnLoad="1"/>
</workbook>
</file>

<file path=xl/sharedStrings.xml><?xml version="1.0" encoding="utf-8"?>
<sst xmlns="http://schemas.openxmlformats.org/spreadsheetml/2006/main" count="840" uniqueCount="363">
  <si>
    <t>单位名称</t>
  </si>
  <si>
    <t>公务接待费</t>
  </si>
  <si>
    <t>单位：元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</si>
  <si>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</si>
  <si>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</si>
  <si>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</si>
  <si>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</si>
  <si>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</si>
  <si>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</si>
  <si>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</si>
  <si>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</si>
  <si>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合计</t>
  </si>
  <si>
    <t>一般公共预算拨款收入</t>
  </si>
  <si>
    <t>调入资金</t>
  </si>
  <si>
    <t>退库</t>
  </si>
  <si>
    <t>省补助收入</t>
  </si>
  <si>
    <t>专户收入</t>
  </si>
  <si>
    <t>政府性基金预算拨款</t>
  </si>
  <si>
    <t>其他收入</t>
  </si>
  <si>
    <t>镇(街道)补助</t>
  </si>
  <si>
    <t>上年结转</t>
  </si>
  <si>
    <t>国有资本经营预算收入</t>
  </si>
  <si>
    <t>温岭市人力资源和社会保障局</t>
  </si>
  <si>
    <t>集中采购</t>
  </si>
  <si>
    <t>套</t>
  </si>
  <si>
    <t>其他服务</t>
  </si>
  <si>
    <t>台</t>
  </si>
  <si>
    <t>文件柜</t>
  </si>
  <si>
    <t>自行采购</t>
  </si>
  <si>
    <t>其他办公设备</t>
  </si>
  <si>
    <t>批</t>
  </si>
  <si>
    <t>单位名称(项目类别/名称)</t>
  </si>
  <si>
    <t>功能科目名称</t>
  </si>
  <si>
    <t>事业运行</t>
  </si>
  <si>
    <t>机关事业单位基本养老保险缴费支出</t>
  </si>
  <si>
    <t>机关事业单位职业年金缴费支出</t>
  </si>
  <si>
    <t>行政运行</t>
  </si>
  <si>
    <t>一般行政管理事务</t>
  </si>
  <si>
    <t>其他人力资源和社会保障管理事务支出</t>
  </si>
  <si>
    <t>社会保险业务管理事务</t>
  </si>
  <si>
    <t>劳动保障监察</t>
  </si>
  <si>
    <t>就业管理事务</t>
  </si>
  <si>
    <t>上缴上级支出</t>
  </si>
  <si>
    <t>事业单位经营支出</t>
  </si>
  <si>
    <t>税金</t>
  </si>
  <si>
    <t>其他基本支出</t>
  </si>
  <si>
    <t>其他工资福利支出</t>
  </si>
  <si>
    <t>会议费</t>
  </si>
  <si>
    <t>培训费</t>
  </si>
  <si>
    <t>委托业务费</t>
  </si>
  <si>
    <t>公务用车运行维护费</t>
  </si>
  <si>
    <t>维修（护）费</t>
  </si>
  <si>
    <t>其他商品和服务支出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</si>
  <si>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</si>
  <si>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</si>
  <si>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</si>
  <si>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</si>
  <si>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</si>
  <si>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</si>
  <si>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</si>
  <si>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</si>
  <si>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</si>
  <si>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</si>
  <si>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</si>
  <si>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</si>
  <si>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</si>
  <si>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</si>
  <si>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</si>
  <si>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</si>
  <si>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</si>
  <si>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专用材料费</t>
  </si>
  <si>
    <t>被装购置费</t>
  </si>
  <si>
    <t>劳务费</t>
  </si>
  <si>
    <t>工会经费</t>
  </si>
  <si>
    <t>福利费</t>
  </si>
  <si>
    <t>其他交通费用</t>
  </si>
  <si>
    <t>离休费</t>
  </si>
  <si>
    <t>退休费</t>
  </si>
  <si>
    <t>退职（役）费</t>
  </si>
  <si>
    <t>抚恤金</t>
  </si>
  <si>
    <t>生活补助</t>
  </si>
  <si>
    <t>奖励金</t>
  </si>
  <si>
    <t>其他对个人和家庭的补助支出</t>
  </si>
  <si>
    <t>办公设备购置</t>
  </si>
  <si>
    <t>专用设备购置</t>
  </si>
  <si>
    <t>基本支出</t>
  </si>
  <si>
    <t>项目支出</t>
  </si>
  <si>
    <t>229其他支出</t>
  </si>
  <si>
    <t>20801人力资源和社会保障管理事务</t>
  </si>
  <si>
    <t>2080107社会保险业务管理事务</t>
  </si>
  <si>
    <t>2080199其他人力资源和社会保障管理事务支出</t>
  </si>
  <si>
    <t>2080505机关事业单位基本养老保险缴费支出</t>
  </si>
  <si>
    <t>2080506机关事业单位职业年金缴费支出</t>
  </si>
  <si>
    <t>年初预算</t>
  </si>
  <si>
    <t>一般公共预算拨款</t>
  </si>
  <si>
    <t>省补助</t>
  </si>
  <si>
    <t>本年收入小计：</t>
  </si>
  <si>
    <t>本年支出小计：</t>
  </si>
  <si>
    <t>调入预算稳定调节基金</t>
  </si>
  <si>
    <t>收入合计：</t>
  </si>
  <si>
    <t>支出合计：</t>
  </si>
  <si>
    <t>2080105劳动保障监察</t>
  </si>
  <si>
    <t>2080106就业管理事务</t>
  </si>
  <si>
    <t xml:space="preserve">  基本支出</t>
  </si>
  <si>
    <t xml:space="preserve">  项目支出</t>
  </si>
  <si>
    <t xml:space="preserve">    信息化运行与维护费</t>
  </si>
  <si>
    <t xml:space="preserve">    考录经费</t>
  </si>
  <si>
    <t xml:space="preserve">    企业退休人员管理中心经费</t>
  </si>
  <si>
    <t xml:space="preserve">    人才强市工作经费</t>
  </si>
  <si>
    <t xml:space="preserve">    人才专项经费-人才政策兑现</t>
  </si>
  <si>
    <t xml:space="preserve">    社保经费</t>
  </si>
  <si>
    <t xml:space="preserve">    行政机关事业单位临时工管理工作经费</t>
  </si>
  <si>
    <t xml:space="preserve">    职工伤残医务劳动鉴定费用</t>
  </si>
  <si>
    <t xml:space="preserve">    职业技能鉴定经费</t>
  </si>
  <si>
    <t>公共就业服务和职业技能鉴定机构</t>
  </si>
  <si>
    <t xml:space="preserve">    信息化建设费用</t>
  </si>
  <si>
    <t xml:space="preserve">    劳动保障监察工作经费</t>
  </si>
  <si>
    <t xml:space="preserve">    劳动监察服</t>
  </si>
  <si>
    <t xml:space="preserve">    档案管理费</t>
  </si>
  <si>
    <t xml:space="preserve">    对口扶贫及劳务合作费</t>
  </si>
  <si>
    <t xml:space="preserve">    高校毕业生就业促进经费</t>
  </si>
  <si>
    <t xml:space="preserve">    失业保险经费</t>
  </si>
  <si>
    <t xml:space="preserve">    小额贷款担保贴息</t>
  </si>
  <si>
    <t xml:space="preserve">    再就业工作经费</t>
  </si>
  <si>
    <t>其他政府性基金安排的支出</t>
  </si>
  <si>
    <t xml:space="preserve">    人才招聘经费</t>
  </si>
  <si>
    <t xml:space="preserve">  信息化建设费用</t>
  </si>
  <si>
    <t xml:space="preserve">  社保经费</t>
  </si>
  <si>
    <t xml:space="preserve">  劳动监察服</t>
  </si>
  <si>
    <t>总计</t>
  </si>
  <si>
    <t>2080111公共就业服务和职业技能鉴定机构</t>
  </si>
  <si>
    <t>项目名称</t>
  </si>
  <si>
    <t>财政拨款</t>
  </si>
  <si>
    <t>项目绩效目标</t>
  </si>
  <si>
    <t>739温岭市人力资源和社会保障局</t>
  </si>
  <si>
    <t>20701文化和旅游</t>
  </si>
  <si>
    <t>2070199其他文化和旅游支出</t>
  </si>
  <si>
    <t>20805行政事业单位养老支出</t>
  </si>
  <si>
    <t>22904其他政府性基金及对应专项债务收入安排的支出</t>
  </si>
  <si>
    <t>2290401其他政府性基金安排的支出</t>
  </si>
  <si>
    <t>739001温岭市人力资源和社会保障局本级</t>
  </si>
  <si>
    <t>739002温岭市劳动保障监察大队</t>
  </si>
  <si>
    <t>739005温岭市人才交流中心</t>
  </si>
  <si>
    <t>国库其他资金</t>
  </si>
  <si>
    <t xml:space="preserve"> 温岭市人力资源和社会保障局本级</t>
  </si>
  <si>
    <t xml:space="preserve">   工资福利支出</t>
  </si>
  <si>
    <t xml:space="preserve">   其他基本支出</t>
  </si>
  <si>
    <t xml:space="preserve">   对个人和家庭的补助支出</t>
  </si>
  <si>
    <t xml:space="preserve">   专项公用类项目支出</t>
  </si>
  <si>
    <t xml:space="preserve">   政策性项目支出</t>
  </si>
  <si>
    <t xml:space="preserve">    全市事业单位工资改革经费</t>
  </si>
  <si>
    <t>其他文化和旅游支出</t>
  </si>
  <si>
    <t xml:space="preserve">    人社数字化建设运行维护费</t>
  </si>
  <si>
    <t xml:space="preserve">    人事档案数字化项目经费</t>
  </si>
  <si>
    <t xml:space="preserve">   发展建设类项目支出</t>
  </si>
  <si>
    <t xml:space="preserve"> 温岭市劳动保障监察大队</t>
  </si>
  <si>
    <t xml:space="preserve">    大楼物业管理费</t>
  </si>
  <si>
    <t xml:space="preserve"> 温岭市人才交流中心</t>
  </si>
  <si>
    <t xml:space="preserve">    人才交流中心运行经费</t>
  </si>
  <si>
    <t xml:space="preserve">    人力资源产业园运行经费</t>
  </si>
  <si>
    <t xml:space="preserve">  人事档案数字化项目经费</t>
  </si>
  <si>
    <t xml:space="preserve">   人事档案数字化</t>
  </si>
  <si>
    <t>人事档案数字化</t>
  </si>
  <si>
    <t>份</t>
  </si>
  <si>
    <t>1</t>
  </si>
  <si>
    <t xml:space="preserve">   “工伤保险协助经办”政府购买服务</t>
  </si>
  <si>
    <t>“工伤保险协助经办”政府购买服务</t>
  </si>
  <si>
    <t xml:space="preserve">   仲裁工作服</t>
  </si>
  <si>
    <t>仲裁工作服</t>
  </si>
  <si>
    <t>4</t>
  </si>
  <si>
    <t>箱</t>
  </si>
  <si>
    <t>5</t>
  </si>
  <si>
    <t>只</t>
  </si>
  <si>
    <t xml:space="preserve">   监察工作服</t>
  </si>
  <si>
    <t>监察工作服</t>
  </si>
  <si>
    <t xml:space="preserve">   文件柜</t>
  </si>
  <si>
    <t>其他家具用具</t>
  </si>
  <si>
    <t>6</t>
  </si>
  <si>
    <t>50</t>
  </si>
  <si>
    <t xml:space="preserve">   纸张文具及办公用品</t>
  </si>
  <si>
    <t>纸张文具及办公用品</t>
  </si>
  <si>
    <t>20</t>
  </si>
  <si>
    <t>2</t>
  </si>
  <si>
    <t>15</t>
  </si>
  <si>
    <t>3</t>
  </si>
  <si>
    <t xml:space="preserve">   计算机</t>
  </si>
  <si>
    <t>计算机</t>
  </si>
  <si>
    <t>三公经费合计</t>
  </si>
  <si>
    <t>因公出国（境）经费</t>
  </si>
  <si>
    <t>车辆购置经费</t>
  </si>
  <si>
    <t>公务用车运行维护费</t>
  </si>
  <si>
    <t>温岭市人力资源和社会保障局本级</t>
  </si>
  <si>
    <t>职业技能鉴定经费</t>
  </si>
  <si>
    <t>企业退休人员管理中心经费</t>
  </si>
  <si>
    <t>人才专项经费-人才政策兑现</t>
  </si>
  <si>
    <t>人事档案数字化项目经费</t>
  </si>
  <si>
    <t>考录经费</t>
  </si>
  <si>
    <t>人社数字化建设运行维护费</t>
  </si>
  <si>
    <t>职工伤残医务劳动鉴定费用</t>
  </si>
  <si>
    <t>人才强市工作经费</t>
  </si>
  <si>
    <t>小额贷款担保贴息</t>
  </si>
  <si>
    <t>温岭市人才交流中心</t>
  </si>
  <si>
    <t>人才招聘经费</t>
  </si>
  <si>
    <t>2021年部门收支预算总表(01)</t>
  </si>
  <si>
    <t>单位：温岭市人力资源和社会保障局</t>
  </si>
  <si>
    <t>收    入</t>
  </si>
  <si>
    <t>支    出</t>
  </si>
  <si>
    <t>项    目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</si>
  <si>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</si>
  <si>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</si>
  <si>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</si>
  <si>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</si>
  <si>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</si>
  <si>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</si>
  <si>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</si>
  <si>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</si>
  <si>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</si>
  <si>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</si>
  <si>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</si>
  <si>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调入资金</t>
  </si>
  <si>
    <t>上年结转（其他资金）</t>
  </si>
  <si>
    <t>2021年部门财政拨款收支预算总表(02)</t>
  </si>
  <si>
    <t>政府性基金预算拨款</t>
  </si>
  <si>
    <t>2021年部门一般公共预算支出表（表03）</t>
  </si>
  <si>
    <t>单位：元</t>
  </si>
  <si>
    <t>单位名称</t>
  </si>
  <si>
    <t>总计</t>
  </si>
  <si>
    <t>20699其他科学技术支出</t>
  </si>
  <si>
    <t>2069999其他科学技术支出</t>
  </si>
  <si>
    <t>2080101行政运行</t>
  </si>
  <si>
    <t>2080102一般行政管理事务</t>
  </si>
  <si>
    <t>2080150事业运行</t>
  </si>
  <si>
    <t>2021年部门政府性基金预算支出表（表04）</t>
  </si>
  <si>
    <r>
      <t>2021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</si>
  <si>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</si>
  <si>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</si>
  <si>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</si>
  <si>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职工基本医疗保险缴费</t>
  </si>
  <si>
    <t>公务员医疗补助缴费</t>
  </si>
  <si>
    <t>住房公积金</t>
  </si>
  <si>
    <t>医疗费</t>
  </si>
  <si>
    <t>二、商品和服务支出</t>
  </si>
  <si>
    <t>专用燃料费</t>
  </si>
  <si>
    <t>三、对个人和家庭的补助</t>
  </si>
  <si>
    <t>医疗费补助</t>
  </si>
  <si>
    <t>四、其他资本性支出</t>
  </si>
  <si>
    <t>其他资本性支出</t>
  </si>
  <si>
    <t>支出合计</t>
  </si>
  <si>
    <r>
      <t>2021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</si>
  <si>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财政拨款</t>
  </si>
  <si>
    <t>739003温岭市就业服务处</t>
  </si>
  <si>
    <r>
      <t>2021</t>
    </r>
    <r>
      <rPr>
        <b/>
        <sz val="16"/>
        <rFont val="宋体"/>
        <family val="0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0"/>
      </rPr>
      <t>）</t>
    </r>
  </si>
  <si>
    <t>单位：元</t>
  </si>
  <si>
    <t>单位名称</t>
  </si>
  <si>
    <t>基本支出</t>
  </si>
  <si>
    <t>项目支出</t>
  </si>
  <si>
    <t>人员支出</t>
  </si>
  <si>
    <t>部门预算支出核定表(08)</t>
  </si>
  <si>
    <t>上年结转（其他资金）</t>
  </si>
  <si>
    <t xml:space="preserve">    工资福利支出</t>
  </si>
  <si>
    <t xml:space="preserve">    其他基本支出</t>
  </si>
  <si>
    <t xml:space="preserve">    对个人和家庭的补助支出</t>
  </si>
  <si>
    <t xml:space="preserve">    1123专项工作经费</t>
  </si>
  <si>
    <t xml:space="preserve">    温岭市职业技能竞赛经费</t>
  </si>
  <si>
    <t xml:space="preserve">    办公设备购置费</t>
  </si>
  <si>
    <t xml:space="preserve"> 温岭市就业服务处</t>
  </si>
  <si>
    <t xml:space="preserve">    人才专项经费—“五大行动”活动经费</t>
  </si>
  <si>
    <t>其他科学技术支出</t>
  </si>
  <si>
    <t xml:space="preserve">    人才专项经费—毕业生集聚工作政策兑现</t>
  </si>
  <si>
    <t xml:space="preserve">    人才专项经费—高层次人才服务经费</t>
  </si>
  <si>
    <t>部门采购预算表(09)</t>
  </si>
  <si>
    <t xml:space="preserve">    739001</t>
  </si>
  <si>
    <t xml:space="preserve">  其他基本支出</t>
  </si>
  <si>
    <t xml:space="preserve">   桌椅</t>
  </si>
  <si>
    <t>桌椅</t>
  </si>
  <si>
    <t>8</t>
  </si>
  <si>
    <t>复印纸</t>
  </si>
  <si>
    <t xml:space="preserve">   档案柜</t>
  </si>
  <si>
    <t>档案柜</t>
  </si>
  <si>
    <t>其他柜类</t>
  </si>
  <si>
    <t>组</t>
  </si>
  <si>
    <t xml:space="preserve">   人脸识别身份证读卡器</t>
  </si>
  <si>
    <t>人脸识别身份证读卡器</t>
  </si>
  <si>
    <t>其他识别输入设备</t>
  </si>
  <si>
    <t xml:space="preserve">   高拍仪</t>
  </si>
  <si>
    <t>高拍仪</t>
  </si>
  <si>
    <t>制服</t>
  </si>
  <si>
    <t xml:space="preserve">  办公设备购置费</t>
  </si>
  <si>
    <t>台式计算机*^</t>
  </si>
  <si>
    <t xml:space="preserve">   打印机</t>
  </si>
  <si>
    <t>打印机</t>
  </si>
  <si>
    <t>激光打印机</t>
  </si>
  <si>
    <t xml:space="preserve">   智慧考务系统</t>
  </si>
  <si>
    <t>智慧考务系统</t>
  </si>
  <si>
    <t>行业应用软件</t>
  </si>
  <si>
    <t xml:space="preserve">  1123专项工作经费</t>
  </si>
  <si>
    <t xml:space="preserve">   复印机</t>
  </si>
  <si>
    <t>复印机</t>
  </si>
  <si>
    <t>复印机*</t>
  </si>
  <si>
    <t xml:space="preserve">   碎纸机</t>
  </si>
  <si>
    <t>碎纸机</t>
  </si>
  <si>
    <t>9</t>
  </si>
  <si>
    <t>26</t>
  </si>
  <si>
    <t xml:space="preserve">   A4纸</t>
  </si>
  <si>
    <t>A4纸</t>
  </si>
  <si>
    <t>30</t>
  </si>
  <si>
    <t xml:space="preserve">   资料柜</t>
  </si>
  <si>
    <t>资料柜</t>
  </si>
  <si>
    <t xml:space="preserve">   U盘</t>
  </si>
  <si>
    <t>U盘</t>
  </si>
  <si>
    <t>其他存储设备</t>
  </si>
  <si>
    <t>12250</t>
  </si>
  <si>
    <t xml:space="preserve">    739002</t>
  </si>
  <si>
    <t>13</t>
  </si>
  <si>
    <t xml:space="preserve">    739005</t>
  </si>
  <si>
    <t xml:space="preserve">   A4纸采购</t>
  </si>
  <si>
    <t>A4纸采购</t>
  </si>
  <si>
    <t>2021年三公经费额度表</t>
  </si>
  <si>
    <t>单位：元</t>
  </si>
  <si>
    <r>
      <t xml:space="preserve">合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计</t>
    </r>
  </si>
  <si>
    <t xml:space="preserve">      和安排因公出国（境）的，所需费用由财政按实追加部门年度“三公”经费预算额度。</t>
  </si>
  <si>
    <r>
      <t>备注：</t>
    </r>
    <r>
      <rPr>
        <sz val="11"/>
        <rFont val="Arial"/>
        <family val="2"/>
      </rPr>
      <t>2021</t>
    </r>
    <r>
      <rPr>
        <sz val="11"/>
        <rFont val="宋体"/>
        <family val="0"/>
      </rPr>
      <t>年全市公务用车购置和因公出国境预算资金由财政统留管理，未编列到</t>
    </r>
    <r>
      <rPr>
        <sz val="11"/>
        <rFont val="Arial"/>
        <family val="2"/>
      </rPr>
      <t>2021</t>
    </r>
    <r>
      <rPr>
        <sz val="11"/>
        <rFont val="宋体"/>
        <family val="0"/>
      </rPr>
      <t>年部门预算中。经批准同意部门购置公务用车</t>
    </r>
  </si>
  <si>
    <r>
      <t>镇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街道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补助</t>
    </r>
  </si>
  <si>
    <t>2021年部门预算财政拨款重点项目支出预算表（表11）</t>
  </si>
  <si>
    <t>温岭市职业技能竞赛经费</t>
  </si>
  <si>
    <t>温岭市就业服务处</t>
  </si>
  <si>
    <t>人才专项经费—毕业生集聚工作政策兑现</t>
  </si>
  <si>
    <t>推动人社数字化建设，保障信息中心机房运行及设备维护，使社保业务正常运行、数据正常传输；建设社保卡与财政资金接口项目。</t>
  </si>
  <si>
    <t>通过开展竞赛活动，营造崇尚知识、尊重人才的良好氛围，鼓励和引导职工努力提高自身职业技能水平，推动高技能人才队伍建设，为企业培养人才搭建平台。</t>
  </si>
  <si>
    <t>更好的支持大众创业促进就业，减轻创业者创业资金压力，激发创新创业活力，促进创业带动就业。</t>
  </si>
  <si>
    <t>为企业提供人才引进服务，减轻企业引人成本，破解企业求人难题，帮助企业实现更高层次的转型升级。</t>
  </si>
  <si>
    <t xml:space="preserve">拓宽招才引智渠道，架构引才平台。开展校企合作，引进高层次、高技能人才，推动我市企业转型升级。开展劳务协作、公益性专场招聘等活动，帮助务工人员解决就业难题及企业用人难题。
</t>
  </si>
  <si>
    <t>公开、公正、公平选拔事业单位工作人员，加强事业单位干部交流，满足事业单位用人需求。开展院校定点招聘，解决我市教育专业优质人才短缺问题。</t>
  </si>
  <si>
    <t>对企业退休人员活动中心进行日常维护和修理，保障活动中心正常运行；对全体政调企退休干部以及部分普通企业退休干部进行慰问；对企业退休人员进行年底困难补助慰问；举办企业退休人员各类活动；体现政府关怀，维护社会稳定。</t>
  </si>
  <si>
    <t>进一步优化我市专业技术人员结构，壮大专业技术人员队伍，为我市的经济社会发展提供专技人才支撑。搭建供需对接平台，吸引更多的高层次人才来温岭创业创新，为温岭经济社会发展提供人才支撑。加强培训工作管理，加大技能人才培养力度，同时推进南北协作工作。加强校企合作，搭建供需对接平台，为企业引进各类人才，解决企业实际需求。</t>
  </si>
  <si>
    <t>为伤残职工提供免费鉴定服务，减轻伤残职工家庭负担，更好的维护伤残职工利益。</t>
  </si>
  <si>
    <t>上年结转</t>
  </si>
  <si>
    <t>对温岭市人才交流中心保管的7万多份流动人员纸质人事档案逐年进行整理和数字化加工，并将电子档案与“台州市人力资源和社会保障电子档案管理服务平台”进行挂接，推动档案数字化进程，确保档案信息资源有效利用，更好地服务“最多跑一次”工作。</t>
  </si>
  <si>
    <r>
      <t>根据《台州人才新政三十条》《关于建设高素质强大人才队伍的若干意见》等文件精神，为大力引进、培养高层次人才，促进温岭经济高质量发展，</t>
    </r>
    <r>
      <rPr>
        <sz val="9"/>
        <rFont val="Times New Roman"/>
        <family val="1"/>
      </rPr>
      <t>2021</t>
    </r>
    <r>
      <rPr>
        <sz val="9"/>
        <rFont val="仿宋_GB2312"/>
        <family val="3"/>
      </rPr>
      <t>年安排人才专项经费—人才政策兑现资金</t>
    </r>
    <r>
      <rPr>
        <sz val="9"/>
        <rFont val="Times New Roman"/>
        <family val="1"/>
      </rPr>
      <t>2200</t>
    </r>
    <r>
      <rPr>
        <sz val="9"/>
        <rFont val="宋体"/>
        <family val="0"/>
      </rPr>
      <t>万元</t>
    </r>
    <r>
      <rPr>
        <sz val="9"/>
        <rFont val="仿宋_GB2312"/>
        <family val="3"/>
      </rPr>
      <t>，用于对企业及高层次人才的资助。</t>
    </r>
  </si>
  <si>
    <t>开展企业职业技能等级认定工作，开展专项职业资格鉴定，提升高技能人才的拥有量。提高劳动者职业技能水平，全面落实职业技能提升行动。</t>
  </si>
  <si>
    <t>2021年部门收支预算总表(01)</t>
  </si>
  <si>
    <t>单位：001温岭市人力资源和社会保障局本级</t>
  </si>
  <si>
    <t>收    入</t>
  </si>
  <si>
    <t>支    出</t>
  </si>
  <si>
    <t>项    目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</si>
  <si>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</si>
  <si>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</si>
  <si>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</si>
  <si>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</si>
  <si>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</si>
  <si>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</si>
  <si>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</si>
  <si>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</si>
  <si>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</si>
  <si>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</si>
  <si>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</si>
  <si>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调入资金</t>
  </si>
  <si>
    <t>上年结转（其他资金）</t>
  </si>
  <si>
    <t>单位：002温岭市劳动保障监察大队</t>
  </si>
  <si>
    <t>单位：003温岭市就业服务处</t>
  </si>
  <si>
    <t>单位：005温岭市人才交流中心</t>
  </si>
  <si>
    <t>2021年部门财政拨款收支预算总表(02)</t>
  </si>
  <si>
    <t>政府性基金预算拨款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</si>
</sst>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00_ "/>
    <numFmt numFmtId="180" formatCode="#,##0.00_);[Red]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.00_ ;[Red]\-#,##0.00\ "/>
    <numFmt numFmtId="188" formatCode="#,##0.00_);[Red]\(#,##0.00\)"/>
    <numFmt numFmtId="189" formatCode="0.0#####"/>
    <numFmt numFmtId="190" formatCode="0.00_ ;[Red]\-0.00\ "/>
    <numFmt numFmtId="191" formatCode="#,##0.0_ "/>
    <numFmt numFmtId="192" formatCode="0.0_ "/>
  </numFmts>
  <fonts count="68">
    <font>
      <sz val="12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2"/>
      <name val="Arial"/>
      <family val="2"/>
    </font>
    <font>
      <sz val="16"/>
      <name val="楷体_GB2312"/>
      <family val="3"/>
    </font>
    <font>
      <sz val="10.5"/>
      <name val="Calibri"/>
      <family val="2"/>
    </font>
    <font>
      <b/>
      <sz val="16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大标宋简体"/>
      <family val="0"/>
    </font>
    <font>
      <sz val="12"/>
      <name val="方正大标宋简体"/>
      <family val="0"/>
    </font>
    <font>
      <b/>
      <sz val="16"/>
      <name val="Arial"/>
      <family val="2"/>
    </font>
    <font>
      <b/>
      <sz val="9"/>
      <name val="宋体"/>
      <family val="0"/>
    </font>
    <font>
      <b/>
      <sz val="16"/>
      <name val="方正楷体_GBK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Arial"/>
      <family val="2"/>
    </font>
    <font>
      <sz val="12"/>
      <name val="黑体"/>
      <family val="0"/>
    </font>
    <font>
      <b/>
      <sz val="12"/>
      <name val="黑体"/>
      <family val="0"/>
    </font>
    <font>
      <b/>
      <sz val="18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8"/>
      <color rgb="FF000000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0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/>
    </xf>
    <xf numFmtId="40" fontId="0" fillId="0" borderId="0" xfId="0" applyNumberFormat="1" applyFont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40" fontId="14" fillId="0" borderId="10" xfId="0" applyNumberFormat="1" applyFont="1" applyBorder="1" applyAlignment="1">
      <alignment horizontal="center" vertical="center"/>
    </xf>
    <xf numFmtId="40" fontId="6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inden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right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2"/>
    </xf>
    <xf numFmtId="0" fontId="16" fillId="0" borderId="11" xfId="0" applyFont="1" applyBorder="1" applyAlignment="1">
      <alignment horizontal="left" vertical="center" indent="2"/>
    </xf>
    <xf numFmtId="0" fontId="16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40" fontId="0" fillId="0" borderId="0" xfId="0" applyNumberFormat="1" applyAlignment="1">
      <alignment/>
    </xf>
    <xf numFmtId="0" fontId="16" fillId="0" borderId="11" xfId="0" applyFont="1" applyBorder="1" applyAlignment="1">
      <alignment horizontal="left"/>
    </xf>
    <xf numFmtId="0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2"/>
    </xf>
    <xf numFmtId="0" fontId="64" fillId="0" borderId="11" xfId="0" applyFont="1" applyBorder="1" applyAlignment="1">
      <alignment horizontal="center" vertical="center" wrapText="1"/>
    </xf>
    <xf numFmtId="40" fontId="14" fillId="0" borderId="11" xfId="0" applyNumberFormat="1" applyFont="1" applyBorder="1" applyAlignment="1">
      <alignment horizontal="center" vertical="center"/>
    </xf>
    <xf numFmtId="40" fontId="64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indent="3"/>
    </xf>
    <xf numFmtId="0" fontId="0" fillId="0" borderId="11" xfId="0" applyFont="1" applyBorder="1" applyAlignment="1">
      <alignment horizontal="left" vertical="center" indent="2"/>
    </xf>
    <xf numFmtId="0" fontId="16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" fillId="33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left" vertical="center" indent="3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33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185" fontId="12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185" fontId="1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5" fontId="1" fillId="0" borderId="11" xfId="0" applyNumberFormat="1" applyFont="1" applyFill="1" applyBorder="1" applyAlignment="1" applyProtection="1">
      <alignment horizontal="left" vertical="center"/>
      <protection/>
    </xf>
    <xf numFmtId="190" fontId="23" fillId="0" borderId="11" xfId="0" applyNumberFormat="1" applyFont="1" applyFill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90" fontId="6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3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66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39" fontId="66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" fillId="34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38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C9" sqref="C9"/>
    </sheetView>
  </sheetViews>
  <sheetFormatPr defaultColWidth="28.50390625" defaultRowHeight="21" customHeight="1"/>
  <cols>
    <col min="1" max="16384" width="28.50390625" style="1" customWidth="1"/>
  </cols>
  <sheetData>
    <row r="1" spans="1:4" ht="18" customHeight="1">
      <c r="A1" s="97" t="s">
        <v>203</v>
      </c>
      <c r="B1" s="98"/>
      <c r="C1" s="98"/>
      <c r="D1" s="98"/>
    </row>
    <row r="2" spans="1:4" ht="18" customHeight="1">
      <c r="A2" s="98"/>
      <c r="B2" s="98"/>
      <c r="C2" s="98"/>
      <c r="D2" s="98"/>
    </row>
    <row r="3" spans="1:4" ht="21" customHeight="1">
      <c r="A3" s="99" t="s">
        <v>204</v>
      </c>
      <c r="B3" s="98"/>
      <c r="D3" s="26" t="s">
        <v>2</v>
      </c>
    </row>
    <row r="4" spans="1:4" ht="21" customHeight="1">
      <c r="A4" s="96" t="s">
        <v>205</v>
      </c>
      <c r="B4" s="96"/>
      <c r="C4" s="96" t="s">
        <v>206</v>
      </c>
      <c r="D4" s="96"/>
    </row>
    <row r="5" spans="1:4" ht="21" customHeight="1">
      <c r="A5" s="27" t="s">
        <v>207</v>
      </c>
      <c r="B5" s="27" t="s">
        <v>93</v>
      </c>
      <c r="C5" s="27" t="s">
        <v>207</v>
      </c>
      <c r="D5" s="27" t="s">
        <v>93</v>
      </c>
    </row>
    <row r="6" spans="1:4" ht="21" customHeight="1">
      <c r="A6" s="28" t="s">
        <v>94</v>
      </c>
      <c r="B6" s="29">
        <v>45625450.839999996</v>
      </c>
      <c r="C6" s="28" t="s">
        <v>85</v>
      </c>
      <c r="D6" s="30">
        <f>SUM(D7:D9)</f>
        <v>19577957.84</v>
      </c>
    </row>
    <row r="7" spans="1:4" ht="21" customHeight="1">
      <c r="A7" s="28" t="s">
        <v>95</v>
      </c>
      <c r="B7" s="29">
        <v>1360000</v>
      </c>
      <c r="C7" s="28" t="s">
        <v>208</v>
      </c>
      <c r="D7" s="30">
        <v>16257592.84</v>
      </c>
    </row>
    <row r="8" spans="1:4" ht="21" customHeight="1">
      <c r="A8" s="28" t="s">
        <v>16</v>
      </c>
      <c r="B8" s="29"/>
      <c r="C8" s="28" t="s">
        <v>209</v>
      </c>
      <c r="D8" s="30">
        <v>2909510</v>
      </c>
    </row>
    <row r="9" spans="1:4" ht="21" customHeight="1">
      <c r="A9" s="28" t="s">
        <v>17</v>
      </c>
      <c r="B9" s="29">
        <v>9000000</v>
      </c>
      <c r="C9" s="28" t="s">
        <v>210</v>
      </c>
      <c r="D9" s="30">
        <v>410855</v>
      </c>
    </row>
    <row r="10" spans="1:4" ht="21" customHeight="1">
      <c r="A10" s="28" t="s">
        <v>18</v>
      </c>
      <c r="B10" s="29"/>
      <c r="C10" s="28" t="s">
        <v>86</v>
      </c>
      <c r="D10" s="30">
        <f>SUM(D11:D17)</f>
        <v>36450000</v>
      </c>
    </row>
    <row r="11" spans="1:4" ht="21" customHeight="1">
      <c r="A11" s="28" t="s">
        <v>19</v>
      </c>
      <c r="B11" s="29"/>
      <c r="C11" s="28" t="s">
        <v>211</v>
      </c>
      <c r="D11" s="30">
        <v>765000</v>
      </c>
    </row>
    <row r="12" spans="1:4" ht="21" customHeight="1">
      <c r="A12" s="28" t="s">
        <v>212</v>
      </c>
      <c r="B12" s="29"/>
      <c r="C12" s="28" t="s">
        <v>213</v>
      </c>
      <c r="D12" s="30">
        <v>35325000</v>
      </c>
    </row>
    <row r="13" spans="1:4" ht="21" customHeight="1">
      <c r="A13" s="28"/>
      <c r="B13" s="29"/>
      <c r="C13" s="28" t="s">
        <v>214</v>
      </c>
      <c r="D13" s="30">
        <v>360000</v>
      </c>
    </row>
    <row r="14" spans="1:4" ht="21" customHeight="1">
      <c r="A14" s="28"/>
      <c r="B14" s="29"/>
      <c r="C14" s="28" t="s">
        <v>215</v>
      </c>
      <c r="D14" s="30">
        <v>0</v>
      </c>
    </row>
    <row r="15" spans="1:4" ht="21" customHeight="1">
      <c r="A15" s="28"/>
      <c r="B15" s="29"/>
      <c r="C15" s="28" t="s">
        <v>216</v>
      </c>
      <c r="D15" s="30"/>
    </row>
    <row r="16" spans="1:4" ht="21" customHeight="1">
      <c r="A16" s="28"/>
      <c r="B16" s="29"/>
      <c r="C16" s="28" t="s">
        <v>217</v>
      </c>
      <c r="D16" s="30"/>
    </row>
    <row r="17" spans="1:4" ht="21" customHeight="1">
      <c r="A17" s="28"/>
      <c r="B17" s="29"/>
      <c r="C17" s="28" t="s">
        <v>218</v>
      </c>
      <c r="D17" s="30"/>
    </row>
    <row r="18" spans="1:4" ht="21" customHeight="1">
      <c r="A18" s="31" t="s">
        <v>96</v>
      </c>
      <c r="B18" s="29">
        <f>SUM(B6:B17)</f>
        <v>55985450.839999996</v>
      </c>
      <c r="C18" s="31" t="s">
        <v>97</v>
      </c>
      <c r="D18" s="30">
        <f>D10+D6</f>
        <v>56027957.84</v>
      </c>
    </row>
    <row r="19" spans="1:4" ht="21" customHeight="1">
      <c r="A19" s="28" t="s">
        <v>98</v>
      </c>
      <c r="B19" s="29"/>
      <c r="C19" s="28"/>
      <c r="D19" s="30"/>
    </row>
    <row r="20" spans="1:4" ht="21" customHeight="1">
      <c r="A20" s="28" t="s">
        <v>219</v>
      </c>
      <c r="B20" s="29"/>
      <c r="C20" s="28"/>
      <c r="D20" s="30"/>
    </row>
    <row r="21" spans="1:4" ht="21" customHeight="1">
      <c r="A21" s="28" t="s">
        <v>20</v>
      </c>
      <c r="B21" s="29">
        <v>42507</v>
      </c>
      <c r="C21" s="28"/>
      <c r="D21" s="30"/>
    </row>
    <row r="22" spans="1:4" ht="21" customHeight="1">
      <c r="A22" s="28" t="s">
        <v>220</v>
      </c>
      <c r="B22" s="29"/>
      <c r="C22" s="28"/>
      <c r="D22" s="30"/>
    </row>
    <row r="23" spans="1:4" ht="21" customHeight="1">
      <c r="A23" s="31" t="s">
        <v>99</v>
      </c>
      <c r="B23" s="32">
        <f>SUM(B18:B21)</f>
        <v>56027957.839999996</v>
      </c>
      <c r="C23" s="31" t="s">
        <v>100</v>
      </c>
      <c r="D23" s="33">
        <f>D18</f>
        <v>56027957.84</v>
      </c>
    </row>
    <row r="24" ht="19.5" customHeight="1"/>
    <row r="25" spans="1:4" ht="19.5" customHeight="1">
      <c r="A25" s="97" t="s">
        <v>340</v>
      </c>
      <c r="B25" s="98"/>
      <c r="C25" s="98"/>
      <c r="D25" s="98"/>
    </row>
    <row r="26" spans="1:4" ht="19.5" customHeight="1">
      <c r="A26" s="98"/>
      <c r="B26" s="98"/>
      <c r="C26" s="98"/>
      <c r="D26" s="98"/>
    </row>
    <row r="27" spans="1:4" ht="19.5" customHeight="1">
      <c r="A27" s="99" t="s">
        <v>341</v>
      </c>
      <c r="B27" s="98"/>
      <c r="D27" s="26" t="s">
        <v>2</v>
      </c>
    </row>
    <row r="28" spans="1:4" ht="21" customHeight="1">
      <c r="A28" s="96" t="s">
        <v>342</v>
      </c>
      <c r="B28" s="96"/>
      <c r="C28" s="96" t="s">
        <v>343</v>
      </c>
      <c r="D28" s="96"/>
    </row>
    <row r="29" spans="1:4" ht="21" customHeight="1">
      <c r="A29" s="27" t="s">
        <v>344</v>
      </c>
      <c r="B29" s="27" t="s">
        <v>93</v>
      </c>
      <c r="C29" s="27" t="s">
        <v>344</v>
      </c>
      <c r="D29" s="27" t="s">
        <v>93</v>
      </c>
    </row>
    <row r="30" spans="1:4" ht="21" customHeight="1">
      <c r="A30" s="28" t="s">
        <v>94</v>
      </c>
      <c r="B30" s="29">
        <v>29518946.28</v>
      </c>
      <c r="C30" s="28" t="s">
        <v>85</v>
      </c>
      <c r="D30" s="30">
        <f>SUM(D31:D33)</f>
        <v>10281453.280000001</v>
      </c>
    </row>
    <row r="31" spans="1:4" ht="21" customHeight="1">
      <c r="A31" s="28" t="s">
        <v>95</v>
      </c>
      <c r="B31" s="29">
        <v>1360000</v>
      </c>
      <c r="C31" s="28" t="s">
        <v>345</v>
      </c>
      <c r="D31" s="30">
        <v>8365563.28</v>
      </c>
    </row>
    <row r="32" spans="1:4" ht="21" customHeight="1">
      <c r="A32" s="28" t="s">
        <v>16</v>
      </c>
      <c r="B32" s="29"/>
      <c r="C32" s="28" t="s">
        <v>346</v>
      </c>
      <c r="D32" s="30">
        <v>1642080</v>
      </c>
    </row>
    <row r="33" spans="1:4" ht="21" customHeight="1">
      <c r="A33" s="28" t="s">
        <v>17</v>
      </c>
      <c r="B33" s="29">
        <v>9000000</v>
      </c>
      <c r="C33" s="28" t="s">
        <v>347</v>
      </c>
      <c r="D33" s="30">
        <v>273810</v>
      </c>
    </row>
    <row r="34" spans="1:4" ht="21" customHeight="1">
      <c r="A34" s="28" t="s">
        <v>18</v>
      </c>
      <c r="B34" s="29"/>
      <c r="C34" s="28" t="s">
        <v>86</v>
      </c>
      <c r="D34" s="30">
        <f>SUM(D35:D41)</f>
        <v>29640000</v>
      </c>
    </row>
    <row r="35" spans="1:4" ht="21" customHeight="1">
      <c r="A35" s="28" t="s">
        <v>19</v>
      </c>
      <c r="B35" s="29"/>
      <c r="C35" s="28" t="s">
        <v>348</v>
      </c>
      <c r="D35" s="30">
        <v>45000</v>
      </c>
    </row>
    <row r="36" spans="1:4" ht="21" customHeight="1">
      <c r="A36" s="28" t="s">
        <v>349</v>
      </c>
      <c r="B36" s="29"/>
      <c r="C36" s="28" t="s">
        <v>350</v>
      </c>
      <c r="D36" s="30">
        <v>29235000</v>
      </c>
    </row>
    <row r="37" spans="1:4" ht="21" customHeight="1">
      <c r="A37" s="28"/>
      <c r="B37" s="29"/>
      <c r="C37" s="28" t="s">
        <v>351</v>
      </c>
      <c r="D37" s="30">
        <v>360000</v>
      </c>
    </row>
    <row r="38" spans="1:4" ht="21" customHeight="1">
      <c r="A38" s="28"/>
      <c r="B38" s="29"/>
      <c r="C38" s="28" t="s">
        <v>352</v>
      </c>
      <c r="D38" s="30">
        <v>0</v>
      </c>
    </row>
    <row r="39" spans="1:4" ht="21" customHeight="1">
      <c r="A39" s="28"/>
      <c r="B39" s="29"/>
      <c r="C39" s="28" t="s">
        <v>353</v>
      </c>
      <c r="D39" s="30"/>
    </row>
    <row r="40" spans="1:4" ht="21" customHeight="1">
      <c r="A40" s="28"/>
      <c r="B40" s="29"/>
      <c r="C40" s="28" t="s">
        <v>354</v>
      </c>
      <c r="D40" s="30"/>
    </row>
    <row r="41" spans="1:4" ht="21" customHeight="1">
      <c r="A41" s="28"/>
      <c r="B41" s="29"/>
      <c r="C41" s="28" t="s">
        <v>355</v>
      </c>
      <c r="D41" s="30"/>
    </row>
    <row r="42" spans="1:4" ht="21" customHeight="1">
      <c r="A42" s="31" t="s">
        <v>96</v>
      </c>
      <c r="B42" s="29">
        <f>SUM(B30:B41)</f>
        <v>39878946.28</v>
      </c>
      <c r="C42" s="31" t="s">
        <v>97</v>
      </c>
      <c r="D42" s="30">
        <f>D34+D30</f>
        <v>39921453.28</v>
      </c>
    </row>
    <row r="43" spans="1:4" ht="21" customHeight="1">
      <c r="A43" s="28" t="s">
        <v>98</v>
      </c>
      <c r="B43" s="29"/>
      <c r="C43" s="28"/>
      <c r="D43" s="30"/>
    </row>
    <row r="44" spans="1:4" ht="21" customHeight="1">
      <c r="A44" s="28" t="s">
        <v>356</v>
      </c>
      <c r="B44" s="29"/>
      <c r="C44" s="28"/>
      <c r="D44" s="30"/>
    </row>
    <row r="45" spans="1:4" ht="21" customHeight="1">
      <c r="A45" s="28" t="s">
        <v>20</v>
      </c>
      <c r="B45" s="29">
        <v>42507</v>
      </c>
      <c r="C45" s="28"/>
      <c r="D45" s="30"/>
    </row>
    <row r="46" spans="1:4" ht="21" customHeight="1">
      <c r="A46" s="28" t="s">
        <v>357</v>
      </c>
      <c r="B46" s="29"/>
      <c r="C46" s="28"/>
      <c r="D46" s="30"/>
    </row>
    <row r="47" spans="1:4" ht="21" customHeight="1">
      <c r="A47" s="31" t="s">
        <v>99</v>
      </c>
      <c r="B47" s="32">
        <f>SUM(B42:B46)</f>
        <v>39921453.28</v>
      </c>
      <c r="C47" s="31" t="s">
        <v>100</v>
      </c>
      <c r="D47" s="33">
        <f>D42</f>
        <v>39921453.28</v>
      </c>
    </row>
    <row r="48" ht="17.25" customHeight="1"/>
    <row r="49" spans="1:4" ht="17.25" customHeight="1">
      <c r="A49" s="97" t="s">
        <v>340</v>
      </c>
      <c r="B49" s="98"/>
      <c r="C49" s="98"/>
      <c r="D49" s="98"/>
    </row>
    <row r="50" spans="1:4" ht="17.25" customHeight="1">
      <c r="A50" s="98"/>
      <c r="B50" s="98"/>
      <c r="C50" s="98"/>
      <c r="D50" s="98"/>
    </row>
    <row r="51" spans="1:4" ht="17.25" customHeight="1">
      <c r="A51" s="99" t="s">
        <v>358</v>
      </c>
      <c r="B51" s="98"/>
      <c r="D51" s="26" t="s">
        <v>2</v>
      </c>
    </row>
    <row r="52" spans="1:4" ht="21" customHeight="1">
      <c r="A52" s="96" t="s">
        <v>342</v>
      </c>
      <c r="B52" s="96"/>
      <c r="C52" s="96" t="s">
        <v>343</v>
      </c>
      <c r="D52" s="96"/>
    </row>
    <row r="53" spans="1:4" ht="21" customHeight="1">
      <c r="A53" s="27" t="s">
        <v>344</v>
      </c>
      <c r="B53" s="27" t="s">
        <v>93</v>
      </c>
      <c r="C53" s="27" t="s">
        <v>344</v>
      </c>
      <c r="D53" s="27" t="s">
        <v>93</v>
      </c>
    </row>
    <row r="54" spans="1:4" ht="21" customHeight="1">
      <c r="A54" s="28" t="s">
        <v>94</v>
      </c>
      <c r="B54" s="29">
        <v>3976342.04</v>
      </c>
      <c r="C54" s="28" t="s">
        <v>85</v>
      </c>
      <c r="D54" s="30">
        <f>SUM(D55:D57)</f>
        <v>3856342.04</v>
      </c>
    </row>
    <row r="55" spans="1:4" ht="21" customHeight="1">
      <c r="A55" s="28" t="s">
        <v>95</v>
      </c>
      <c r="B55" s="29"/>
      <c r="C55" s="28" t="s">
        <v>345</v>
      </c>
      <c r="D55" s="30">
        <v>3381877.04</v>
      </c>
    </row>
    <row r="56" spans="1:4" ht="21" customHeight="1">
      <c r="A56" s="28" t="s">
        <v>16</v>
      </c>
      <c r="B56" s="29"/>
      <c r="C56" s="28" t="s">
        <v>346</v>
      </c>
      <c r="D56" s="30">
        <v>466420</v>
      </c>
    </row>
    <row r="57" spans="1:4" ht="21" customHeight="1">
      <c r="A57" s="28" t="s">
        <v>17</v>
      </c>
      <c r="B57" s="29"/>
      <c r="C57" s="28" t="s">
        <v>347</v>
      </c>
      <c r="D57" s="30">
        <v>8045</v>
      </c>
    </row>
    <row r="58" spans="1:4" ht="21" customHeight="1">
      <c r="A58" s="28" t="s">
        <v>18</v>
      </c>
      <c r="B58" s="29"/>
      <c r="C58" s="28" t="s">
        <v>86</v>
      </c>
      <c r="D58" s="30">
        <f>SUM(D59:D65)</f>
        <v>120000</v>
      </c>
    </row>
    <row r="59" spans="1:4" ht="21" customHeight="1">
      <c r="A59" s="28" t="s">
        <v>19</v>
      </c>
      <c r="B59" s="29"/>
      <c r="C59" s="28" t="s">
        <v>348</v>
      </c>
      <c r="D59" s="30">
        <v>120000</v>
      </c>
    </row>
    <row r="60" spans="1:4" ht="21" customHeight="1">
      <c r="A60" s="28" t="s">
        <v>349</v>
      </c>
      <c r="B60" s="29"/>
      <c r="C60" s="28" t="s">
        <v>350</v>
      </c>
      <c r="D60" s="30"/>
    </row>
    <row r="61" spans="1:4" ht="21" customHeight="1">
      <c r="A61" s="28"/>
      <c r="B61" s="29"/>
      <c r="C61" s="28" t="s">
        <v>351</v>
      </c>
      <c r="D61" s="30"/>
    </row>
    <row r="62" spans="1:4" ht="21" customHeight="1">
      <c r="A62" s="28"/>
      <c r="B62" s="29"/>
      <c r="C62" s="28" t="s">
        <v>352</v>
      </c>
      <c r="D62" s="30">
        <v>0</v>
      </c>
    </row>
    <row r="63" spans="1:4" ht="21" customHeight="1">
      <c r="A63" s="28"/>
      <c r="B63" s="29"/>
      <c r="C63" s="28" t="s">
        <v>353</v>
      </c>
      <c r="D63" s="30"/>
    </row>
    <row r="64" spans="1:4" ht="21" customHeight="1">
      <c r="A64" s="28"/>
      <c r="B64" s="29"/>
      <c r="C64" s="28" t="s">
        <v>354</v>
      </c>
      <c r="D64" s="30"/>
    </row>
    <row r="65" spans="1:4" ht="21" customHeight="1">
      <c r="A65" s="28"/>
      <c r="B65" s="29"/>
      <c r="C65" s="28" t="s">
        <v>355</v>
      </c>
      <c r="D65" s="30"/>
    </row>
    <row r="66" spans="1:4" ht="21" customHeight="1">
      <c r="A66" s="31" t="s">
        <v>96</v>
      </c>
      <c r="B66" s="29">
        <f>SUM(B54:B65)</f>
        <v>3976342.04</v>
      </c>
      <c r="C66" s="31" t="s">
        <v>97</v>
      </c>
      <c r="D66" s="30">
        <f>D58+D54</f>
        <v>3976342.04</v>
      </c>
    </row>
    <row r="67" spans="1:4" ht="21" customHeight="1">
      <c r="A67" s="28" t="s">
        <v>98</v>
      </c>
      <c r="B67" s="29"/>
      <c r="C67" s="28"/>
      <c r="D67" s="30"/>
    </row>
    <row r="68" spans="1:4" ht="21" customHeight="1">
      <c r="A68" s="28" t="s">
        <v>356</v>
      </c>
      <c r="B68" s="29"/>
      <c r="C68" s="28"/>
      <c r="D68" s="30"/>
    </row>
    <row r="69" spans="1:4" ht="21" customHeight="1">
      <c r="A69" s="28" t="s">
        <v>20</v>
      </c>
      <c r="B69" s="29"/>
      <c r="C69" s="28"/>
      <c r="D69" s="30"/>
    </row>
    <row r="70" spans="1:4" ht="21" customHeight="1">
      <c r="A70" s="28" t="s">
        <v>357</v>
      </c>
      <c r="B70" s="29"/>
      <c r="C70" s="28"/>
      <c r="D70" s="30"/>
    </row>
    <row r="71" spans="1:4" ht="21" customHeight="1">
      <c r="A71" s="31" t="s">
        <v>99</v>
      </c>
      <c r="B71" s="32">
        <f>SUM(B66:B70)</f>
        <v>3976342.04</v>
      </c>
      <c r="C71" s="31" t="s">
        <v>100</v>
      </c>
      <c r="D71" s="33">
        <f>D66</f>
        <v>3976342.04</v>
      </c>
    </row>
    <row r="72" ht="18.75" customHeight="1"/>
    <row r="73" spans="1:4" ht="18.75" customHeight="1">
      <c r="A73" s="97" t="s">
        <v>340</v>
      </c>
      <c r="B73" s="98"/>
      <c r="C73" s="98"/>
      <c r="D73" s="98"/>
    </row>
    <row r="74" spans="1:4" ht="18.75" customHeight="1">
      <c r="A74" s="98"/>
      <c r="B74" s="98"/>
      <c r="C74" s="98"/>
      <c r="D74" s="98"/>
    </row>
    <row r="75" spans="1:4" ht="18.75" customHeight="1">
      <c r="A75" s="99" t="s">
        <v>359</v>
      </c>
      <c r="B75" s="98"/>
      <c r="D75" s="26" t="s">
        <v>2</v>
      </c>
    </row>
    <row r="76" spans="1:4" ht="21" customHeight="1">
      <c r="A76" s="96" t="s">
        <v>342</v>
      </c>
      <c r="B76" s="96"/>
      <c r="C76" s="96" t="s">
        <v>343</v>
      </c>
      <c r="D76" s="96"/>
    </row>
    <row r="77" spans="1:4" ht="21" customHeight="1">
      <c r="A77" s="27" t="s">
        <v>344</v>
      </c>
      <c r="B77" s="27" t="s">
        <v>93</v>
      </c>
      <c r="C77" s="27" t="s">
        <v>344</v>
      </c>
      <c r="D77" s="27" t="s">
        <v>93</v>
      </c>
    </row>
    <row r="78" spans="1:4" ht="21" customHeight="1">
      <c r="A78" s="28" t="s">
        <v>94</v>
      </c>
      <c r="B78" s="29">
        <v>5631058.48</v>
      </c>
      <c r="C78" s="28" t="s">
        <v>85</v>
      </c>
      <c r="D78" s="30">
        <f>SUM(D79:D81)</f>
        <v>3101058.48</v>
      </c>
    </row>
    <row r="79" spans="1:4" ht="21" customHeight="1">
      <c r="A79" s="28" t="s">
        <v>95</v>
      </c>
      <c r="B79" s="29"/>
      <c r="C79" s="28" t="s">
        <v>345</v>
      </c>
      <c r="D79" s="30">
        <v>2478298.48</v>
      </c>
    </row>
    <row r="80" spans="1:4" ht="21" customHeight="1">
      <c r="A80" s="28" t="s">
        <v>16</v>
      </c>
      <c r="B80" s="29"/>
      <c r="C80" s="28" t="s">
        <v>346</v>
      </c>
      <c r="D80" s="30">
        <v>493860</v>
      </c>
    </row>
    <row r="81" spans="1:4" ht="21" customHeight="1">
      <c r="A81" s="28" t="s">
        <v>17</v>
      </c>
      <c r="B81" s="29"/>
      <c r="C81" s="28" t="s">
        <v>347</v>
      </c>
      <c r="D81" s="30">
        <v>128900</v>
      </c>
    </row>
    <row r="82" spans="1:4" ht="21" customHeight="1">
      <c r="A82" s="28" t="s">
        <v>18</v>
      </c>
      <c r="B82" s="29"/>
      <c r="C82" s="28" t="s">
        <v>86</v>
      </c>
      <c r="D82" s="30">
        <f>SUM(D83:D89)</f>
        <v>2530000</v>
      </c>
    </row>
    <row r="83" spans="1:4" ht="21" customHeight="1">
      <c r="A83" s="28" t="s">
        <v>19</v>
      </c>
      <c r="B83" s="29"/>
      <c r="C83" s="28" t="s">
        <v>348</v>
      </c>
      <c r="D83" s="30">
        <v>150000</v>
      </c>
    </row>
    <row r="84" spans="1:4" ht="21" customHeight="1">
      <c r="A84" s="28" t="s">
        <v>349</v>
      </c>
      <c r="B84" s="29"/>
      <c r="C84" s="28" t="s">
        <v>350</v>
      </c>
      <c r="D84" s="30">
        <v>2380000</v>
      </c>
    </row>
    <row r="85" spans="1:4" ht="21" customHeight="1">
      <c r="A85" s="28"/>
      <c r="B85" s="29"/>
      <c r="C85" s="28" t="s">
        <v>351</v>
      </c>
      <c r="D85" s="30"/>
    </row>
    <row r="86" spans="1:4" ht="21" customHeight="1">
      <c r="A86" s="28"/>
      <c r="B86" s="29"/>
      <c r="C86" s="28" t="s">
        <v>352</v>
      </c>
      <c r="D86" s="30">
        <v>0</v>
      </c>
    </row>
    <row r="87" spans="1:4" ht="21" customHeight="1">
      <c r="A87" s="28"/>
      <c r="B87" s="29"/>
      <c r="C87" s="28" t="s">
        <v>353</v>
      </c>
      <c r="D87" s="30"/>
    </row>
    <row r="88" spans="1:4" ht="21" customHeight="1">
      <c r="A88" s="28"/>
      <c r="B88" s="29"/>
      <c r="C88" s="28" t="s">
        <v>354</v>
      </c>
      <c r="D88" s="30"/>
    </row>
    <row r="89" spans="1:4" ht="21" customHeight="1">
      <c r="A89" s="28"/>
      <c r="B89" s="29"/>
      <c r="C89" s="28" t="s">
        <v>355</v>
      </c>
      <c r="D89" s="30"/>
    </row>
    <row r="90" spans="1:4" ht="21" customHeight="1">
      <c r="A90" s="31" t="s">
        <v>96</v>
      </c>
      <c r="B90" s="29">
        <f>SUM(B78:B89)</f>
        <v>5631058.48</v>
      </c>
      <c r="C90" s="31" t="s">
        <v>97</v>
      </c>
      <c r="D90" s="30">
        <f>D82+D78</f>
        <v>5631058.48</v>
      </c>
    </row>
    <row r="91" spans="1:4" ht="21" customHeight="1">
      <c r="A91" s="28" t="s">
        <v>98</v>
      </c>
      <c r="B91" s="29"/>
      <c r="C91" s="28"/>
      <c r="D91" s="30"/>
    </row>
    <row r="92" spans="1:4" ht="21" customHeight="1">
      <c r="A92" s="28" t="s">
        <v>356</v>
      </c>
      <c r="B92" s="29"/>
      <c r="C92" s="28"/>
      <c r="D92" s="30"/>
    </row>
    <row r="93" spans="1:4" ht="21" customHeight="1">
      <c r="A93" s="28" t="s">
        <v>20</v>
      </c>
      <c r="B93" s="29"/>
      <c r="C93" s="28"/>
      <c r="D93" s="30"/>
    </row>
    <row r="94" spans="1:4" ht="21" customHeight="1">
      <c r="A94" s="28" t="s">
        <v>357</v>
      </c>
      <c r="B94" s="29"/>
      <c r="C94" s="28"/>
      <c r="D94" s="30"/>
    </row>
    <row r="95" spans="1:4" ht="21" customHeight="1">
      <c r="A95" s="31" t="s">
        <v>99</v>
      </c>
      <c r="B95" s="32">
        <f>SUM(B90:B94)</f>
        <v>5631058.48</v>
      </c>
      <c r="C95" s="31" t="s">
        <v>100</v>
      </c>
      <c r="D95" s="33">
        <f>D90</f>
        <v>5631058.48</v>
      </c>
    </row>
    <row r="96" ht="16.5" customHeight="1"/>
    <row r="97" spans="1:4" ht="16.5" customHeight="1">
      <c r="A97" s="97" t="s">
        <v>340</v>
      </c>
      <c r="B97" s="98"/>
      <c r="C97" s="98"/>
      <c r="D97" s="98"/>
    </row>
    <row r="98" spans="1:4" ht="16.5" customHeight="1">
      <c r="A98" s="98"/>
      <c r="B98" s="98"/>
      <c r="C98" s="98"/>
      <c r="D98" s="98"/>
    </row>
    <row r="99" spans="1:4" ht="16.5" customHeight="1">
      <c r="A99" s="99" t="s">
        <v>360</v>
      </c>
      <c r="B99" s="98"/>
      <c r="D99" s="26" t="s">
        <v>2</v>
      </c>
    </row>
    <row r="100" spans="1:4" ht="21" customHeight="1">
      <c r="A100" s="96" t="s">
        <v>342</v>
      </c>
      <c r="B100" s="96"/>
      <c r="C100" s="96" t="s">
        <v>343</v>
      </c>
      <c r="D100" s="96"/>
    </row>
    <row r="101" spans="1:4" ht="21" customHeight="1">
      <c r="A101" s="27" t="s">
        <v>344</v>
      </c>
      <c r="B101" s="27" t="s">
        <v>93</v>
      </c>
      <c r="C101" s="27" t="s">
        <v>344</v>
      </c>
      <c r="D101" s="27" t="s">
        <v>93</v>
      </c>
    </row>
    <row r="102" spans="1:4" ht="21" customHeight="1">
      <c r="A102" s="28" t="s">
        <v>94</v>
      </c>
      <c r="B102" s="29">
        <v>6499104.04</v>
      </c>
      <c r="C102" s="28" t="s">
        <v>85</v>
      </c>
      <c r="D102" s="30">
        <f>SUM(D103:D105)</f>
        <v>2339104.04</v>
      </c>
    </row>
    <row r="103" spans="1:4" ht="21" customHeight="1">
      <c r="A103" s="28" t="s">
        <v>95</v>
      </c>
      <c r="B103" s="29"/>
      <c r="C103" s="28" t="s">
        <v>345</v>
      </c>
      <c r="D103" s="30">
        <v>2031854.04</v>
      </c>
    </row>
    <row r="104" spans="1:4" ht="21" customHeight="1">
      <c r="A104" s="28" t="s">
        <v>16</v>
      </c>
      <c r="B104" s="29"/>
      <c r="C104" s="28" t="s">
        <v>346</v>
      </c>
      <c r="D104" s="30">
        <v>307150</v>
      </c>
    </row>
    <row r="105" spans="1:4" ht="21" customHeight="1">
      <c r="A105" s="28" t="s">
        <v>17</v>
      </c>
      <c r="B105" s="29"/>
      <c r="C105" s="28" t="s">
        <v>347</v>
      </c>
      <c r="D105" s="30">
        <v>100</v>
      </c>
    </row>
    <row r="106" spans="1:4" ht="21" customHeight="1">
      <c r="A106" s="28" t="s">
        <v>18</v>
      </c>
      <c r="B106" s="29"/>
      <c r="C106" s="28" t="s">
        <v>86</v>
      </c>
      <c r="D106" s="30">
        <f>SUM(D107:D113)</f>
        <v>4160000</v>
      </c>
    </row>
    <row r="107" spans="1:4" ht="21" customHeight="1">
      <c r="A107" s="28" t="s">
        <v>19</v>
      </c>
      <c r="B107" s="29"/>
      <c r="C107" s="28" t="s">
        <v>348</v>
      </c>
      <c r="D107" s="30">
        <v>450000</v>
      </c>
    </row>
    <row r="108" spans="1:4" ht="21" customHeight="1">
      <c r="A108" s="28" t="s">
        <v>349</v>
      </c>
      <c r="B108" s="29"/>
      <c r="C108" s="28" t="s">
        <v>350</v>
      </c>
      <c r="D108" s="30">
        <v>3710000</v>
      </c>
    </row>
    <row r="109" spans="1:4" ht="21" customHeight="1">
      <c r="A109" s="28"/>
      <c r="B109" s="29"/>
      <c r="C109" s="28" t="s">
        <v>351</v>
      </c>
      <c r="D109" s="30"/>
    </row>
    <row r="110" spans="1:4" ht="21" customHeight="1">
      <c r="A110" s="28"/>
      <c r="B110" s="29"/>
      <c r="C110" s="28" t="s">
        <v>352</v>
      </c>
      <c r="D110" s="30">
        <v>0</v>
      </c>
    </row>
    <row r="111" spans="1:4" ht="21" customHeight="1">
      <c r="A111" s="28"/>
      <c r="B111" s="29"/>
      <c r="C111" s="28" t="s">
        <v>353</v>
      </c>
      <c r="D111" s="30"/>
    </row>
    <row r="112" spans="1:4" ht="21" customHeight="1">
      <c r="A112" s="28"/>
      <c r="B112" s="29"/>
      <c r="C112" s="28" t="s">
        <v>354</v>
      </c>
      <c r="D112" s="30"/>
    </row>
    <row r="113" spans="1:4" ht="21" customHeight="1">
      <c r="A113" s="28"/>
      <c r="B113" s="29"/>
      <c r="C113" s="28" t="s">
        <v>355</v>
      </c>
      <c r="D113" s="30"/>
    </row>
    <row r="114" spans="1:4" ht="21" customHeight="1">
      <c r="A114" s="31" t="s">
        <v>96</v>
      </c>
      <c r="B114" s="29">
        <f>SUM(B102:B113)</f>
        <v>6499104.04</v>
      </c>
      <c r="C114" s="31" t="s">
        <v>97</v>
      </c>
      <c r="D114" s="30">
        <f>D106+D102</f>
        <v>6499104.04</v>
      </c>
    </row>
    <row r="115" spans="1:4" ht="21" customHeight="1">
      <c r="A115" s="28" t="s">
        <v>98</v>
      </c>
      <c r="B115" s="29"/>
      <c r="C115" s="28"/>
      <c r="D115" s="30"/>
    </row>
    <row r="116" spans="1:4" ht="21" customHeight="1">
      <c r="A116" s="28" t="s">
        <v>356</v>
      </c>
      <c r="B116" s="29"/>
      <c r="C116" s="28"/>
      <c r="D116" s="30"/>
    </row>
    <row r="117" spans="1:4" ht="21" customHeight="1">
      <c r="A117" s="28" t="s">
        <v>20</v>
      </c>
      <c r="B117" s="29"/>
      <c r="C117" s="28"/>
      <c r="D117" s="30"/>
    </row>
    <row r="118" spans="1:4" ht="21" customHeight="1">
      <c r="A118" s="28" t="s">
        <v>357</v>
      </c>
      <c r="B118" s="29"/>
      <c r="C118" s="28"/>
      <c r="D118" s="30"/>
    </row>
    <row r="119" spans="1:4" ht="21" customHeight="1">
      <c r="A119" s="31" t="s">
        <v>99</v>
      </c>
      <c r="B119" s="32">
        <f>SUM(B114:B118)</f>
        <v>6499104.04</v>
      </c>
      <c r="C119" s="31" t="s">
        <v>100</v>
      </c>
      <c r="D119" s="33">
        <f>D114</f>
        <v>6499104.04</v>
      </c>
    </row>
  </sheetData>
  <sheetProtection/>
  <mergeCells count="20">
    <mergeCell ref="A1:D2"/>
    <mergeCell ref="A3:B3"/>
    <mergeCell ref="A4:B4"/>
    <mergeCell ref="C4:D4"/>
    <mergeCell ref="A25:D26"/>
    <mergeCell ref="A27:B27"/>
    <mergeCell ref="A28:B28"/>
    <mergeCell ref="C28:D28"/>
    <mergeCell ref="A49:D50"/>
    <mergeCell ref="A51:B51"/>
    <mergeCell ref="A52:B52"/>
    <mergeCell ref="C52:D52"/>
    <mergeCell ref="A100:B100"/>
    <mergeCell ref="C100:D100"/>
    <mergeCell ref="A73:D74"/>
    <mergeCell ref="A75:B75"/>
    <mergeCell ref="A76:B76"/>
    <mergeCell ref="C76:D76"/>
    <mergeCell ref="A97:D98"/>
    <mergeCell ref="A99:B9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41.625" style="1" customWidth="1"/>
    <col min="2" max="2" width="15.00390625" style="1" bestFit="1" customWidth="1"/>
    <col min="3" max="3" width="22.00390625" style="1" bestFit="1" customWidth="1"/>
    <col min="4" max="4" width="18.00390625" style="1" customWidth="1"/>
    <col min="5" max="5" width="22.00390625" style="1" bestFit="1" customWidth="1"/>
    <col min="6" max="6" width="15.00390625" style="1" bestFit="1" customWidth="1"/>
    <col min="7" max="22" width="7.375" style="1" customWidth="1"/>
    <col min="23" max="23" width="9.00390625" style="1" customWidth="1"/>
    <col min="24" max="24" width="22.25390625" style="1" customWidth="1"/>
    <col min="25" max="16384" width="9.00390625" style="1" customWidth="1"/>
  </cols>
  <sheetData>
    <row r="1" spans="1:6" ht="14.25">
      <c r="A1" s="2"/>
      <c r="B1" s="2"/>
      <c r="C1" s="3"/>
      <c r="D1" s="3"/>
      <c r="E1" s="3"/>
      <c r="F1" s="3"/>
    </row>
    <row r="2" spans="1:6" ht="14.25">
      <c r="A2" s="2"/>
      <c r="B2" s="2"/>
      <c r="C2" s="3"/>
      <c r="D2" s="3"/>
      <c r="E2" s="3"/>
      <c r="F2" s="3"/>
    </row>
    <row r="3" spans="1:6" ht="22.5">
      <c r="A3" s="120" t="s">
        <v>317</v>
      </c>
      <c r="B3" s="120"/>
      <c r="C3" s="120"/>
      <c r="D3" s="120"/>
      <c r="E3" s="120"/>
      <c r="F3" s="120"/>
    </row>
    <row r="4" spans="1:6" ht="14.25" customHeight="1">
      <c r="A4" s="4"/>
      <c r="B4" s="4"/>
      <c r="C4" s="4"/>
      <c r="D4" s="4"/>
      <c r="E4" s="4"/>
      <c r="F4" s="5" t="s">
        <v>318</v>
      </c>
    </row>
    <row r="5" spans="1:6" ht="33" customHeight="1">
      <c r="A5" s="124" t="s">
        <v>0</v>
      </c>
      <c r="B5" s="123" t="s">
        <v>187</v>
      </c>
      <c r="C5" s="123" t="s">
        <v>188</v>
      </c>
      <c r="D5" s="125" t="s">
        <v>1</v>
      </c>
      <c r="E5" s="121" t="s">
        <v>190</v>
      </c>
      <c r="F5" s="123" t="s">
        <v>189</v>
      </c>
    </row>
    <row r="6" spans="1:6" ht="38.25" customHeight="1">
      <c r="A6" s="124"/>
      <c r="B6" s="123"/>
      <c r="C6" s="123"/>
      <c r="D6" s="125"/>
      <c r="E6" s="122"/>
      <c r="F6" s="123"/>
    </row>
    <row r="7" spans="1:6" ht="38.25" customHeight="1">
      <c r="A7" s="80" t="s">
        <v>319</v>
      </c>
      <c r="B7" s="78">
        <f>B8+B9+B10+B11</f>
        <v>237688</v>
      </c>
      <c r="C7" s="78">
        <f>C8+C9+C10+C11</f>
        <v>0</v>
      </c>
      <c r="D7" s="78">
        <f>D8+D9+D10+D11</f>
        <v>167888</v>
      </c>
      <c r="E7" s="78">
        <f>E8+E9+E10+E11</f>
        <v>69800</v>
      </c>
      <c r="F7" s="78">
        <f>F8+F9+F10+F11</f>
        <v>0</v>
      </c>
    </row>
    <row r="8" spans="1:6" ht="47.25" customHeight="1">
      <c r="A8" s="79" t="s">
        <v>140</v>
      </c>
      <c r="B8" s="76">
        <v>97394</v>
      </c>
      <c r="C8" s="77">
        <v>0</v>
      </c>
      <c r="D8" s="77">
        <v>97394</v>
      </c>
      <c r="E8" s="77">
        <v>0</v>
      </c>
      <c r="F8" s="77">
        <v>0</v>
      </c>
    </row>
    <row r="9" spans="1:6" ht="47.25" customHeight="1">
      <c r="A9" s="79" t="s">
        <v>141</v>
      </c>
      <c r="B9" s="76">
        <v>58237</v>
      </c>
      <c r="C9" s="77">
        <v>0</v>
      </c>
      <c r="D9" s="77">
        <v>14937</v>
      </c>
      <c r="E9" s="77">
        <v>43300</v>
      </c>
      <c r="F9" s="77">
        <v>0</v>
      </c>
    </row>
    <row r="10" spans="1:6" ht="47.25" customHeight="1">
      <c r="A10" s="79" t="s">
        <v>250</v>
      </c>
      <c r="B10" s="76">
        <v>16221</v>
      </c>
      <c r="C10" s="77">
        <v>0</v>
      </c>
      <c r="D10" s="77">
        <v>16221</v>
      </c>
      <c r="E10" s="77">
        <v>0</v>
      </c>
      <c r="F10" s="77">
        <v>0</v>
      </c>
    </row>
    <row r="11" spans="1:6" ht="47.25" customHeight="1">
      <c r="A11" s="79" t="s">
        <v>142</v>
      </c>
      <c r="B11" s="76">
        <v>65836</v>
      </c>
      <c r="C11" s="77">
        <v>0</v>
      </c>
      <c r="D11" s="77">
        <v>39336</v>
      </c>
      <c r="E11" s="77">
        <v>26500</v>
      </c>
      <c r="F11" s="77">
        <v>0</v>
      </c>
    </row>
    <row r="12" ht="27" customHeight="1">
      <c r="A12" s="81" t="s">
        <v>321</v>
      </c>
    </row>
    <row r="13" ht="21.75" customHeight="1">
      <c r="A13" s="82" t="s">
        <v>320</v>
      </c>
    </row>
  </sheetData>
  <sheetProtection/>
  <mergeCells count="7">
    <mergeCell ref="A3:F3"/>
    <mergeCell ref="E5:E6"/>
    <mergeCell ref="F5:F6"/>
    <mergeCell ref="A5:A6"/>
    <mergeCell ref="B5:B6"/>
    <mergeCell ref="C5:C6"/>
    <mergeCell ref="D5:D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P7" sqref="P7"/>
    </sheetView>
  </sheetViews>
  <sheetFormatPr defaultColWidth="9.00390625" defaultRowHeight="14.25"/>
  <cols>
    <col min="1" max="1" width="22.375" style="90" customWidth="1"/>
    <col min="2" max="2" width="20.125" style="8" customWidth="1"/>
    <col min="3" max="3" width="13.125" style="8" bestFit="1" customWidth="1"/>
    <col min="4" max="5" width="12.25390625" style="8" bestFit="1" customWidth="1"/>
    <col min="6" max="6" width="5.375" style="8" customWidth="1"/>
    <col min="7" max="7" width="9.375" style="8" customWidth="1"/>
    <col min="8" max="8" width="5.25390625" style="8" customWidth="1"/>
    <col min="9" max="9" width="7.125" style="8" customWidth="1"/>
    <col min="10" max="10" width="5.125" style="8" bestFit="1" customWidth="1"/>
    <col min="11" max="11" width="4.75390625" style="8" bestFit="1" customWidth="1"/>
    <col min="12" max="12" width="4.625" style="8" customWidth="1"/>
    <col min="13" max="13" width="7.125" style="8" customWidth="1"/>
    <col min="14" max="14" width="13.125" style="8" bestFit="1" customWidth="1"/>
    <col min="15" max="15" width="23.50390625" style="8" customWidth="1"/>
    <col min="16" max="16" width="25.50390625" style="8" customWidth="1"/>
    <col min="17" max="17" width="21.75390625" style="8" customWidth="1"/>
    <col min="18" max="18" width="19.75390625" style="8" customWidth="1"/>
    <col min="19" max="19" width="29.00390625" style="8" customWidth="1"/>
    <col min="20" max="16384" width="9.00390625" style="8" customWidth="1"/>
  </cols>
  <sheetData>
    <row r="1" spans="1:15" ht="57.75" customHeight="1">
      <c r="A1" s="128" t="s">
        <v>323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7" customHeight="1">
      <c r="A2" s="126" t="s">
        <v>0</v>
      </c>
      <c r="B2" s="126" t="s">
        <v>131</v>
      </c>
      <c r="C2" s="129" t="s">
        <v>132</v>
      </c>
      <c r="D2" s="130"/>
      <c r="E2" s="130"/>
      <c r="F2" s="130"/>
      <c r="G2" s="131"/>
      <c r="H2" s="126" t="s">
        <v>16</v>
      </c>
      <c r="I2" s="126" t="s">
        <v>21</v>
      </c>
      <c r="J2" s="126" t="s">
        <v>18</v>
      </c>
      <c r="K2" s="126" t="s">
        <v>14</v>
      </c>
      <c r="L2" s="126" t="s">
        <v>212</v>
      </c>
      <c r="M2" s="126" t="s">
        <v>322</v>
      </c>
      <c r="N2" s="126" t="s">
        <v>129</v>
      </c>
      <c r="O2" s="83" t="s">
        <v>133</v>
      </c>
    </row>
    <row r="3" spans="1:15" ht="34.5" customHeight="1">
      <c r="A3" s="127"/>
      <c r="B3" s="127"/>
      <c r="C3" s="83" t="s">
        <v>12</v>
      </c>
      <c r="D3" s="83" t="s">
        <v>17</v>
      </c>
      <c r="E3" s="83" t="s">
        <v>15</v>
      </c>
      <c r="F3" s="93" t="s">
        <v>219</v>
      </c>
      <c r="G3" s="93" t="s">
        <v>336</v>
      </c>
      <c r="H3" s="127"/>
      <c r="I3" s="127"/>
      <c r="J3" s="127"/>
      <c r="K3" s="127"/>
      <c r="L3" s="127"/>
      <c r="M3" s="127"/>
      <c r="N3" s="127"/>
      <c r="O3" s="83"/>
    </row>
    <row r="4" spans="1:15" ht="36.75" customHeight="1">
      <c r="A4" s="61" t="s">
        <v>22</v>
      </c>
      <c r="B4" s="92"/>
      <c r="C4" s="94">
        <f>SUM(C5:C16)</f>
        <v>22762993</v>
      </c>
      <c r="D4" s="94">
        <f>SUM(D5:D16)</f>
        <v>9000000</v>
      </c>
      <c r="E4" s="94">
        <f>SUM(E5:E16)</f>
        <v>1060000</v>
      </c>
      <c r="F4" s="94"/>
      <c r="G4" s="94">
        <f>SUM(G5:G16)</f>
        <v>42507</v>
      </c>
      <c r="H4" s="94"/>
      <c r="I4" s="94"/>
      <c r="J4" s="94"/>
      <c r="K4" s="94"/>
      <c r="L4" s="94"/>
      <c r="M4" s="94"/>
      <c r="N4" s="94">
        <f>SUM(N5:N16)</f>
        <v>32865500</v>
      </c>
      <c r="O4" s="93"/>
    </row>
    <row r="5" spans="1:15" ht="66.75" customHeight="1">
      <c r="A5" s="88" t="s">
        <v>191</v>
      </c>
      <c r="B5" s="84" t="s">
        <v>196</v>
      </c>
      <c r="C5" s="85">
        <v>400000</v>
      </c>
      <c r="D5" s="85"/>
      <c r="E5" s="85"/>
      <c r="F5" s="85"/>
      <c r="G5" s="85"/>
      <c r="H5" s="25"/>
      <c r="I5" s="25"/>
      <c r="J5" s="25"/>
      <c r="K5" s="25"/>
      <c r="L5" s="25"/>
      <c r="M5" s="25"/>
      <c r="N5" s="85">
        <v>400000</v>
      </c>
      <c r="O5" s="91" t="s">
        <v>332</v>
      </c>
    </row>
    <row r="6" spans="1:15" ht="88.5" customHeight="1">
      <c r="A6" s="88" t="s">
        <v>191</v>
      </c>
      <c r="B6" s="84" t="s">
        <v>193</v>
      </c>
      <c r="C6" s="85">
        <v>1330000</v>
      </c>
      <c r="D6" s="85"/>
      <c r="E6" s="85"/>
      <c r="F6" s="85"/>
      <c r="G6" s="85"/>
      <c r="H6" s="25"/>
      <c r="I6" s="25"/>
      <c r="J6" s="25"/>
      <c r="K6" s="25"/>
      <c r="L6" s="25"/>
      <c r="M6" s="25"/>
      <c r="N6" s="85">
        <v>1330000</v>
      </c>
      <c r="O6" s="91" t="s">
        <v>333</v>
      </c>
    </row>
    <row r="7" spans="1:15" ht="135.75" customHeight="1">
      <c r="A7" s="88" t="s">
        <v>191</v>
      </c>
      <c r="B7" s="84" t="s">
        <v>199</v>
      </c>
      <c r="C7" s="85">
        <v>610000</v>
      </c>
      <c r="D7" s="85"/>
      <c r="E7" s="85"/>
      <c r="F7" s="85"/>
      <c r="G7" s="85"/>
      <c r="H7" s="25"/>
      <c r="I7" s="25"/>
      <c r="J7" s="25"/>
      <c r="K7" s="25"/>
      <c r="L7" s="25"/>
      <c r="M7" s="25"/>
      <c r="N7" s="85">
        <v>610000</v>
      </c>
      <c r="O7" s="91" t="s">
        <v>334</v>
      </c>
    </row>
    <row r="8" spans="1:15" ht="103.5" customHeight="1">
      <c r="A8" s="88" t="s">
        <v>191</v>
      </c>
      <c r="B8" s="84" t="s">
        <v>194</v>
      </c>
      <c r="C8" s="63">
        <v>12100000</v>
      </c>
      <c r="D8" s="63">
        <v>9000000</v>
      </c>
      <c r="E8" s="63">
        <v>900000</v>
      </c>
      <c r="F8" s="85"/>
      <c r="G8" s="85"/>
      <c r="H8" s="25"/>
      <c r="I8" s="25"/>
      <c r="J8" s="25"/>
      <c r="K8" s="25"/>
      <c r="L8" s="25"/>
      <c r="M8" s="25"/>
      <c r="N8" s="85">
        <v>22000000</v>
      </c>
      <c r="O8" s="95" t="s">
        <v>338</v>
      </c>
    </row>
    <row r="9" spans="1:15" ht="57" customHeight="1">
      <c r="A9" s="88" t="s">
        <v>191</v>
      </c>
      <c r="B9" s="89" t="s">
        <v>197</v>
      </c>
      <c r="C9" s="63">
        <v>583893</v>
      </c>
      <c r="D9" s="63"/>
      <c r="E9" s="63">
        <v>160000</v>
      </c>
      <c r="F9" s="85"/>
      <c r="G9" s="85">
        <v>42507</v>
      </c>
      <c r="H9" s="25"/>
      <c r="I9" s="25"/>
      <c r="J9" s="25"/>
      <c r="K9" s="25"/>
      <c r="L9" s="25"/>
      <c r="M9" s="25"/>
      <c r="N9" s="85">
        <v>786400</v>
      </c>
      <c r="O9" s="86" t="s">
        <v>327</v>
      </c>
    </row>
    <row r="10" spans="1:15" ht="99" customHeight="1">
      <c r="A10" s="88" t="s">
        <v>191</v>
      </c>
      <c r="B10" s="84" t="s">
        <v>195</v>
      </c>
      <c r="C10" s="85">
        <v>490000</v>
      </c>
      <c r="D10" s="85"/>
      <c r="E10" s="85"/>
      <c r="F10" s="85"/>
      <c r="G10" s="85"/>
      <c r="H10" s="25"/>
      <c r="I10" s="25"/>
      <c r="J10" s="25"/>
      <c r="K10" s="25"/>
      <c r="L10" s="25"/>
      <c r="M10" s="25"/>
      <c r="N10" s="85">
        <v>490000</v>
      </c>
      <c r="O10" s="87" t="s">
        <v>337</v>
      </c>
    </row>
    <row r="11" spans="1:15" ht="47.25" customHeight="1">
      <c r="A11" s="88" t="s">
        <v>191</v>
      </c>
      <c r="B11" s="84" t="s">
        <v>198</v>
      </c>
      <c r="C11" s="85">
        <v>797500</v>
      </c>
      <c r="D11" s="85"/>
      <c r="E11" s="85"/>
      <c r="F11" s="85"/>
      <c r="G11" s="85"/>
      <c r="H11" s="25"/>
      <c r="I11" s="25"/>
      <c r="J11" s="25"/>
      <c r="K11" s="25"/>
      <c r="L11" s="25"/>
      <c r="M11" s="25"/>
      <c r="N11" s="85">
        <v>797500</v>
      </c>
      <c r="O11" s="91" t="s">
        <v>335</v>
      </c>
    </row>
    <row r="12" spans="1:15" ht="56.25">
      <c r="A12" s="88" t="s">
        <v>191</v>
      </c>
      <c r="B12" s="84" t="s">
        <v>192</v>
      </c>
      <c r="C12" s="85">
        <v>481600</v>
      </c>
      <c r="D12" s="85"/>
      <c r="E12" s="85"/>
      <c r="F12" s="85"/>
      <c r="G12" s="85"/>
      <c r="H12" s="25"/>
      <c r="I12" s="25"/>
      <c r="J12" s="25"/>
      <c r="K12" s="25"/>
      <c r="L12" s="25"/>
      <c r="M12" s="25"/>
      <c r="N12" s="85">
        <v>481600</v>
      </c>
      <c r="O12" s="87" t="s">
        <v>339</v>
      </c>
    </row>
    <row r="13" spans="1:15" ht="67.5" customHeight="1">
      <c r="A13" s="88" t="s">
        <v>191</v>
      </c>
      <c r="B13" s="84" t="s">
        <v>324</v>
      </c>
      <c r="C13" s="85">
        <v>700000</v>
      </c>
      <c r="D13" s="85"/>
      <c r="E13" s="85"/>
      <c r="F13" s="85"/>
      <c r="G13" s="85"/>
      <c r="H13" s="25"/>
      <c r="I13" s="25"/>
      <c r="J13" s="25"/>
      <c r="K13" s="25"/>
      <c r="L13" s="25"/>
      <c r="M13" s="25"/>
      <c r="N13" s="85">
        <v>700000</v>
      </c>
      <c r="O13" s="86" t="s">
        <v>328</v>
      </c>
    </row>
    <row r="14" spans="1:15" ht="39" customHeight="1">
      <c r="A14" s="89" t="s">
        <v>325</v>
      </c>
      <c r="B14" s="84" t="s">
        <v>200</v>
      </c>
      <c r="C14" s="85">
        <v>2000000</v>
      </c>
      <c r="D14" s="85"/>
      <c r="E14" s="85"/>
      <c r="F14" s="85"/>
      <c r="G14" s="85"/>
      <c r="H14" s="25"/>
      <c r="I14" s="25"/>
      <c r="J14" s="25"/>
      <c r="K14" s="25"/>
      <c r="L14" s="25"/>
      <c r="M14" s="25"/>
      <c r="N14" s="85">
        <v>2000000</v>
      </c>
      <c r="O14" s="86" t="s">
        <v>329</v>
      </c>
    </row>
    <row r="15" spans="1:15" ht="45">
      <c r="A15" s="89" t="s">
        <v>201</v>
      </c>
      <c r="B15" s="89" t="s">
        <v>326</v>
      </c>
      <c r="C15" s="85">
        <v>3000000</v>
      </c>
      <c r="D15" s="85"/>
      <c r="E15" s="85"/>
      <c r="F15" s="85"/>
      <c r="G15" s="85"/>
      <c r="H15" s="25"/>
      <c r="I15" s="25"/>
      <c r="J15" s="25"/>
      <c r="K15" s="25"/>
      <c r="L15" s="25"/>
      <c r="M15" s="25"/>
      <c r="N15" s="85">
        <v>3000000</v>
      </c>
      <c r="O15" s="87" t="s">
        <v>330</v>
      </c>
    </row>
    <row r="16" spans="1:15" ht="69" customHeight="1">
      <c r="A16" s="89" t="s">
        <v>201</v>
      </c>
      <c r="B16" s="84" t="s">
        <v>202</v>
      </c>
      <c r="C16" s="85">
        <v>270000</v>
      </c>
      <c r="D16" s="85"/>
      <c r="E16" s="85"/>
      <c r="F16" s="85"/>
      <c r="G16" s="85"/>
      <c r="H16" s="25"/>
      <c r="I16" s="25"/>
      <c r="J16" s="25"/>
      <c r="K16" s="25"/>
      <c r="L16" s="25"/>
      <c r="M16" s="25"/>
      <c r="N16" s="85">
        <v>270000</v>
      </c>
      <c r="O16" s="87" t="s">
        <v>331</v>
      </c>
    </row>
    <row r="17" ht="132" customHeight="1"/>
  </sheetData>
  <sheetProtection/>
  <mergeCells count="11">
    <mergeCell ref="I2:I3"/>
    <mergeCell ref="J2:J3"/>
    <mergeCell ref="K2:K3"/>
    <mergeCell ref="L2:L3"/>
    <mergeCell ref="M2:M3"/>
    <mergeCell ref="N2:N3"/>
    <mergeCell ref="A1:O1"/>
    <mergeCell ref="A2:A3"/>
    <mergeCell ref="B2:B3"/>
    <mergeCell ref="C2:G2"/>
    <mergeCell ref="H2:H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D75" sqref="D75"/>
    </sheetView>
  </sheetViews>
  <sheetFormatPr defaultColWidth="9.00390625" defaultRowHeight="27.75" customHeight="1"/>
  <cols>
    <col min="1" max="4" width="26.875" style="1" customWidth="1"/>
    <col min="5" max="16384" width="9.00390625" style="1" customWidth="1"/>
  </cols>
  <sheetData>
    <row r="1" spans="1:4" ht="27.75" customHeight="1">
      <c r="A1" s="100" t="s">
        <v>221</v>
      </c>
      <c r="B1" s="100"/>
      <c r="C1" s="100"/>
      <c r="D1" s="100"/>
    </row>
    <row r="2" spans="1:4" ht="27.75" customHeight="1">
      <c r="A2" s="100"/>
      <c r="B2" s="100"/>
      <c r="C2" s="100"/>
      <c r="D2" s="100"/>
    </row>
    <row r="3" spans="1:4" ht="27.75" customHeight="1">
      <c r="A3" s="101" t="s">
        <v>204</v>
      </c>
      <c r="B3" s="101"/>
      <c r="C3" s="34"/>
      <c r="D3" s="9" t="s">
        <v>2</v>
      </c>
    </row>
    <row r="4" spans="1:4" ht="27.75" customHeight="1">
      <c r="A4" s="96" t="s">
        <v>205</v>
      </c>
      <c r="B4" s="96"/>
      <c r="C4" s="96" t="s">
        <v>206</v>
      </c>
      <c r="D4" s="96"/>
    </row>
    <row r="5" spans="1:4" ht="27.75" customHeight="1">
      <c r="A5" s="27" t="s">
        <v>207</v>
      </c>
      <c r="B5" s="27" t="s">
        <v>93</v>
      </c>
      <c r="C5" s="27" t="s">
        <v>207</v>
      </c>
      <c r="D5" s="27" t="s">
        <v>93</v>
      </c>
    </row>
    <row r="6" spans="1:4" ht="27.75" customHeight="1">
      <c r="A6" s="28" t="s">
        <v>94</v>
      </c>
      <c r="B6" s="29">
        <v>47027957.839999996</v>
      </c>
      <c r="C6" s="28" t="s">
        <v>85</v>
      </c>
      <c r="D6" s="30">
        <f>SUM(D7:D9)</f>
        <v>19577957.84</v>
      </c>
    </row>
    <row r="7" spans="1:4" ht="27.75" customHeight="1">
      <c r="A7" s="28" t="s">
        <v>222</v>
      </c>
      <c r="B7" s="29">
        <v>9000000</v>
      </c>
      <c r="C7" s="28" t="s">
        <v>208</v>
      </c>
      <c r="D7" s="30">
        <v>16257592.84</v>
      </c>
    </row>
    <row r="8" spans="1:4" ht="27.75" customHeight="1">
      <c r="A8" s="28"/>
      <c r="B8" s="29"/>
      <c r="C8" s="28" t="s">
        <v>209</v>
      </c>
      <c r="D8" s="30">
        <v>2909510</v>
      </c>
    </row>
    <row r="9" spans="1:4" ht="27.75" customHeight="1">
      <c r="A9" s="28"/>
      <c r="B9" s="29"/>
      <c r="C9" s="28" t="s">
        <v>210</v>
      </c>
      <c r="D9" s="30">
        <v>410855</v>
      </c>
    </row>
    <row r="10" spans="1:4" ht="27.75" customHeight="1">
      <c r="A10" s="28"/>
      <c r="B10" s="29"/>
      <c r="C10" s="28" t="s">
        <v>86</v>
      </c>
      <c r="D10" s="30">
        <f>SUM(D11:D16)</f>
        <v>36450000</v>
      </c>
    </row>
    <row r="11" spans="1:4" ht="27.75" customHeight="1">
      <c r="A11" s="28"/>
      <c r="B11" s="29"/>
      <c r="C11" s="28" t="s">
        <v>211</v>
      </c>
      <c r="D11" s="30">
        <v>765000</v>
      </c>
    </row>
    <row r="12" spans="1:4" ht="27.75" customHeight="1">
      <c r="A12" s="28"/>
      <c r="B12" s="29"/>
      <c r="C12" s="28" t="s">
        <v>213</v>
      </c>
      <c r="D12" s="30">
        <v>35325000</v>
      </c>
    </row>
    <row r="13" spans="1:4" ht="27.75" customHeight="1">
      <c r="A13" s="28"/>
      <c r="B13" s="29"/>
      <c r="C13" s="28" t="s">
        <v>214</v>
      </c>
      <c r="D13" s="30">
        <v>360000</v>
      </c>
    </row>
    <row r="14" spans="1:4" ht="27.75" customHeight="1">
      <c r="A14" s="28"/>
      <c r="B14" s="29"/>
      <c r="C14" s="28" t="s">
        <v>216</v>
      </c>
      <c r="D14" s="30"/>
    </row>
    <row r="15" spans="1:4" ht="27.75" customHeight="1">
      <c r="A15" s="28"/>
      <c r="B15" s="29"/>
      <c r="C15" s="28" t="s">
        <v>217</v>
      </c>
      <c r="D15" s="30"/>
    </row>
    <row r="16" spans="1:4" ht="27.75" customHeight="1">
      <c r="A16" s="28"/>
      <c r="B16" s="29"/>
      <c r="C16" s="28" t="s">
        <v>218</v>
      </c>
      <c r="D16" s="30"/>
    </row>
    <row r="17" spans="1:4" ht="27.75" customHeight="1">
      <c r="A17" s="31" t="s">
        <v>99</v>
      </c>
      <c r="B17" s="29">
        <f>SUM(B6:B16)</f>
        <v>56027957.839999996</v>
      </c>
      <c r="C17" s="31" t="s">
        <v>100</v>
      </c>
      <c r="D17" s="30">
        <f>D10+D6</f>
        <v>56027957.84</v>
      </c>
    </row>
    <row r="19" spans="1:4" ht="27.75" customHeight="1">
      <c r="A19" s="100" t="s">
        <v>361</v>
      </c>
      <c r="B19" s="100"/>
      <c r="C19" s="100"/>
      <c r="D19" s="100"/>
    </row>
    <row r="20" spans="1:4" ht="27.75" customHeight="1">
      <c r="A20" s="100"/>
      <c r="B20" s="100"/>
      <c r="C20" s="100"/>
      <c r="D20" s="100"/>
    </row>
    <row r="21" spans="1:4" ht="27.75" customHeight="1">
      <c r="A21" s="101" t="s">
        <v>341</v>
      </c>
      <c r="B21" s="101"/>
      <c r="C21" s="34"/>
      <c r="D21" s="9" t="s">
        <v>2</v>
      </c>
    </row>
    <row r="22" spans="1:4" ht="27.75" customHeight="1">
      <c r="A22" s="96" t="s">
        <v>342</v>
      </c>
      <c r="B22" s="96"/>
      <c r="C22" s="96" t="s">
        <v>343</v>
      </c>
      <c r="D22" s="96"/>
    </row>
    <row r="23" spans="1:4" ht="27.75" customHeight="1">
      <c r="A23" s="27" t="s">
        <v>344</v>
      </c>
      <c r="B23" s="27" t="s">
        <v>93</v>
      </c>
      <c r="C23" s="27" t="s">
        <v>344</v>
      </c>
      <c r="D23" s="27" t="s">
        <v>93</v>
      </c>
    </row>
    <row r="24" spans="1:4" ht="27.75" customHeight="1">
      <c r="A24" s="28" t="s">
        <v>94</v>
      </c>
      <c r="B24" s="29">
        <v>30921453.28</v>
      </c>
      <c r="C24" s="28" t="s">
        <v>85</v>
      </c>
      <c r="D24" s="30">
        <f>SUM(D25:D27)</f>
        <v>10281453.280000001</v>
      </c>
    </row>
    <row r="25" spans="1:4" ht="27.75" customHeight="1">
      <c r="A25" s="28" t="s">
        <v>362</v>
      </c>
      <c r="B25" s="29">
        <v>9000000</v>
      </c>
      <c r="C25" s="28" t="s">
        <v>345</v>
      </c>
      <c r="D25" s="30">
        <v>8365563.28</v>
      </c>
    </row>
    <row r="26" spans="1:4" ht="27.75" customHeight="1">
      <c r="A26" s="28"/>
      <c r="B26" s="29"/>
      <c r="C26" s="28" t="s">
        <v>346</v>
      </c>
      <c r="D26" s="30">
        <v>1642080</v>
      </c>
    </row>
    <row r="27" spans="1:4" ht="27.75" customHeight="1">
      <c r="A27" s="28"/>
      <c r="B27" s="29"/>
      <c r="C27" s="28" t="s">
        <v>347</v>
      </c>
      <c r="D27" s="30">
        <v>273810</v>
      </c>
    </row>
    <row r="28" spans="1:4" ht="27.75" customHeight="1">
      <c r="A28" s="28"/>
      <c r="B28" s="29"/>
      <c r="C28" s="28" t="s">
        <v>86</v>
      </c>
      <c r="D28" s="30">
        <f>SUM(D29:D34)</f>
        <v>29640000</v>
      </c>
    </row>
    <row r="29" spans="1:4" ht="27.75" customHeight="1">
      <c r="A29" s="28"/>
      <c r="B29" s="29"/>
      <c r="C29" s="28" t="s">
        <v>348</v>
      </c>
      <c r="D29" s="30">
        <v>45000</v>
      </c>
    </row>
    <row r="30" spans="1:4" ht="27.75" customHeight="1">
      <c r="A30" s="28"/>
      <c r="B30" s="29"/>
      <c r="C30" s="28" t="s">
        <v>350</v>
      </c>
      <c r="D30" s="30">
        <v>29235000</v>
      </c>
    </row>
    <row r="31" spans="1:4" ht="27.75" customHeight="1">
      <c r="A31" s="28"/>
      <c r="B31" s="29"/>
      <c r="C31" s="28" t="s">
        <v>351</v>
      </c>
      <c r="D31" s="30">
        <v>360000</v>
      </c>
    </row>
    <row r="32" spans="1:4" ht="27.75" customHeight="1">
      <c r="A32" s="28"/>
      <c r="B32" s="29"/>
      <c r="C32" s="28" t="s">
        <v>353</v>
      </c>
      <c r="D32" s="30"/>
    </row>
    <row r="33" spans="1:4" ht="27.75" customHeight="1">
      <c r="A33" s="28"/>
      <c r="B33" s="29"/>
      <c r="C33" s="28" t="s">
        <v>354</v>
      </c>
      <c r="D33" s="30"/>
    </row>
    <row r="34" spans="1:4" ht="27.75" customHeight="1">
      <c r="A34" s="28"/>
      <c r="B34" s="29"/>
      <c r="C34" s="28" t="s">
        <v>355</v>
      </c>
      <c r="D34" s="30"/>
    </row>
    <row r="35" spans="1:4" ht="27.75" customHeight="1">
      <c r="A35" s="31" t="s">
        <v>99</v>
      </c>
      <c r="B35" s="29">
        <f>SUM(B24:B34)</f>
        <v>39921453.28</v>
      </c>
      <c r="C35" s="31" t="s">
        <v>100</v>
      </c>
      <c r="D35" s="30">
        <f>D28+D24</f>
        <v>39921453.28</v>
      </c>
    </row>
    <row r="37" spans="1:4" ht="27.75" customHeight="1">
      <c r="A37" s="100" t="s">
        <v>361</v>
      </c>
      <c r="B37" s="100"/>
      <c r="C37" s="100"/>
      <c r="D37" s="100"/>
    </row>
    <row r="38" spans="1:4" ht="27.75" customHeight="1">
      <c r="A38" s="100"/>
      <c r="B38" s="100"/>
      <c r="C38" s="100"/>
      <c r="D38" s="100"/>
    </row>
    <row r="39" spans="1:4" ht="27.75" customHeight="1">
      <c r="A39" s="101" t="s">
        <v>358</v>
      </c>
      <c r="B39" s="101"/>
      <c r="C39" s="34"/>
      <c r="D39" s="9" t="s">
        <v>2</v>
      </c>
    </row>
    <row r="40" spans="1:4" ht="27.75" customHeight="1">
      <c r="A40" s="96" t="s">
        <v>342</v>
      </c>
      <c r="B40" s="96"/>
      <c r="C40" s="96" t="s">
        <v>343</v>
      </c>
      <c r="D40" s="96"/>
    </row>
    <row r="41" spans="1:4" ht="27.75" customHeight="1">
      <c r="A41" s="27" t="s">
        <v>344</v>
      </c>
      <c r="B41" s="27" t="s">
        <v>93</v>
      </c>
      <c r="C41" s="27" t="s">
        <v>344</v>
      </c>
      <c r="D41" s="27" t="s">
        <v>93</v>
      </c>
    </row>
    <row r="42" spans="1:4" ht="27.75" customHeight="1">
      <c r="A42" s="28" t="s">
        <v>94</v>
      </c>
      <c r="B42" s="29">
        <v>3976342.04</v>
      </c>
      <c r="C42" s="28" t="s">
        <v>85</v>
      </c>
      <c r="D42" s="30">
        <f>SUM(D43:D45)</f>
        <v>3856342.04</v>
      </c>
    </row>
    <row r="43" spans="1:4" ht="27.75" customHeight="1">
      <c r="A43" s="28" t="s">
        <v>362</v>
      </c>
      <c r="B43" s="29"/>
      <c r="C43" s="28" t="s">
        <v>345</v>
      </c>
      <c r="D43" s="30">
        <v>3381877.04</v>
      </c>
    </row>
    <row r="44" spans="1:4" ht="27.75" customHeight="1">
      <c r="A44" s="28"/>
      <c r="B44" s="29"/>
      <c r="C44" s="28" t="s">
        <v>346</v>
      </c>
      <c r="D44" s="30">
        <v>466420</v>
      </c>
    </row>
    <row r="45" spans="1:4" ht="27.75" customHeight="1">
      <c r="A45" s="28"/>
      <c r="B45" s="29"/>
      <c r="C45" s="28" t="s">
        <v>347</v>
      </c>
      <c r="D45" s="30">
        <v>8045</v>
      </c>
    </row>
    <row r="46" spans="1:4" ht="27.75" customHeight="1">
      <c r="A46" s="28"/>
      <c r="B46" s="29"/>
      <c r="C46" s="28" t="s">
        <v>86</v>
      </c>
      <c r="D46" s="30">
        <f>SUM(D47:D52)</f>
        <v>120000</v>
      </c>
    </row>
    <row r="47" spans="1:4" ht="27.75" customHeight="1">
      <c r="A47" s="28"/>
      <c r="B47" s="29"/>
      <c r="C47" s="28" t="s">
        <v>348</v>
      </c>
      <c r="D47" s="30">
        <v>120000</v>
      </c>
    </row>
    <row r="48" spans="1:4" ht="27.75" customHeight="1">
      <c r="A48" s="28"/>
      <c r="B48" s="29"/>
      <c r="C48" s="28" t="s">
        <v>350</v>
      </c>
      <c r="D48" s="30"/>
    </row>
    <row r="49" spans="1:4" ht="27.75" customHeight="1">
      <c r="A49" s="28"/>
      <c r="B49" s="29"/>
      <c r="C49" s="28" t="s">
        <v>351</v>
      </c>
      <c r="D49" s="30"/>
    </row>
    <row r="50" spans="1:4" ht="27.75" customHeight="1">
      <c r="A50" s="28"/>
      <c r="B50" s="29"/>
      <c r="C50" s="28" t="s">
        <v>353</v>
      </c>
      <c r="D50" s="30"/>
    </row>
    <row r="51" spans="1:4" ht="27.75" customHeight="1">
      <c r="A51" s="28"/>
      <c r="B51" s="29"/>
      <c r="C51" s="28" t="s">
        <v>354</v>
      </c>
      <c r="D51" s="30"/>
    </row>
    <row r="52" spans="1:4" ht="27.75" customHeight="1">
      <c r="A52" s="28"/>
      <c r="B52" s="29"/>
      <c r="C52" s="28" t="s">
        <v>355</v>
      </c>
      <c r="D52" s="30"/>
    </row>
    <row r="53" spans="1:4" ht="27.75" customHeight="1">
      <c r="A53" s="31" t="s">
        <v>99</v>
      </c>
      <c r="B53" s="29">
        <f>SUM(B42:B52)</f>
        <v>3976342.04</v>
      </c>
      <c r="C53" s="31" t="s">
        <v>100</v>
      </c>
      <c r="D53" s="30">
        <f>D46+D42</f>
        <v>3976342.04</v>
      </c>
    </row>
    <row r="55" spans="1:4" ht="27.75" customHeight="1">
      <c r="A55" s="100" t="s">
        <v>361</v>
      </c>
      <c r="B55" s="100"/>
      <c r="C55" s="100"/>
      <c r="D55" s="100"/>
    </row>
    <row r="56" spans="1:4" ht="27.75" customHeight="1">
      <c r="A56" s="100"/>
      <c r="B56" s="100"/>
      <c r="C56" s="100"/>
      <c r="D56" s="100"/>
    </row>
    <row r="57" spans="1:4" ht="27.75" customHeight="1">
      <c r="A57" s="101" t="s">
        <v>359</v>
      </c>
      <c r="B57" s="101"/>
      <c r="C57" s="34"/>
      <c r="D57" s="9" t="s">
        <v>2</v>
      </c>
    </row>
    <row r="58" spans="1:4" ht="27.75" customHeight="1">
      <c r="A58" s="96" t="s">
        <v>342</v>
      </c>
      <c r="B58" s="96"/>
      <c r="C58" s="96" t="s">
        <v>343</v>
      </c>
      <c r="D58" s="96"/>
    </row>
    <row r="59" spans="1:4" ht="27.75" customHeight="1">
      <c r="A59" s="27" t="s">
        <v>344</v>
      </c>
      <c r="B59" s="27" t="s">
        <v>93</v>
      </c>
      <c r="C59" s="27" t="s">
        <v>344</v>
      </c>
      <c r="D59" s="27" t="s">
        <v>93</v>
      </c>
    </row>
    <row r="60" spans="1:4" ht="27.75" customHeight="1">
      <c r="A60" s="28" t="s">
        <v>94</v>
      </c>
      <c r="B60" s="29">
        <v>5631058.48</v>
      </c>
      <c r="C60" s="28" t="s">
        <v>85</v>
      </c>
      <c r="D60" s="30">
        <f>SUM(D61:D63)</f>
        <v>3101058.48</v>
      </c>
    </row>
    <row r="61" spans="1:4" ht="27.75" customHeight="1">
      <c r="A61" s="28" t="s">
        <v>362</v>
      </c>
      <c r="B61" s="29"/>
      <c r="C61" s="28" t="s">
        <v>345</v>
      </c>
      <c r="D61" s="30">
        <v>2478298.48</v>
      </c>
    </row>
    <row r="62" spans="1:4" ht="27.75" customHeight="1">
      <c r="A62" s="28"/>
      <c r="B62" s="29"/>
      <c r="C62" s="28" t="s">
        <v>346</v>
      </c>
      <c r="D62" s="30">
        <v>493860</v>
      </c>
    </row>
    <row r="63" spans="1:4" ht="27.75" customHeight="1">
      <c r="A63" s="28"/>
      <c r="B63" s="29"/>
      <c r="C63" s="28" t="s">
        <v>347</v>
      </c>
      <c r="D63" s="30">
        <v>128900</v>
      </c>
    </row>
    <row r="64" spans="1:4" ht="27.75" customHeight="1">
      <c r="A64" s="28"/>
      <c r="B64" s="29"/>
      <c r="C64" s="28" t="s">
        <v>86</v>
      </c>
      <c r="D64" s="30">
        <f>SUM(D65:D70)</f>
        <v>2530000</v>
      </c>
    </row>
    <row r="65" spans="1:4" ht="27.75" customHeight="1">
      <c r="A65" s="28"/>
      <c r="B65" s="29"/>
      <c r="C65" s="28" t="s">
        <v>348</v>
      </c>
      <c r="D65" s="30">
        <v>150000</v>
      </c>
    </row>
    <row r="66" spans="1:4" ht="27.75" customHeight="1">
      <c r="A66" s="28"/>
      <c r="B66" s="29"/>
      <c r="C66" s="28" t="s">
        <v>350</v>
      </c>
      <c r="D66" s="30">
        <v>2380000</v>
      </c>
    </row>
    <row r="67" spans="1:4" ht="27.75" customHeight="1">
      <c r="A67" s="28"/>
      <c r="B67" s="29"/>
      <c r="C67" s="28" t="s">
        <v>351</v>
      </c>
      <c r="D67" s="30"/>
    </row>
    <row r="68" spans="1:4" ht="27.75" customHeight="1">
      <c r="A68" s="28"/>
      <c r="B68" s="29"/>
      <c r="C68" s="28" t="s">
        <v>353</v>
      </c>
      <c r="D68" s="30"/>
    </row>
    <row r="69" spans="1:4" ht="27.75" customHeight="1">
      <c r="A69" s="28"/>
      <c r="B69" s="29"/>
      <c r="C69" s="28" t="s">
        <v>354</v>
      </c>
      <c r="D69" s="30"/>
    </row>
    <row r="70" spans="1:4" ht="27.75" customHeight="1">
      <c r="A70" s="28"/>
      <c r="B70" s="29"/>
      <c r="C70" s="28" t="s">
        <v>355</v>
      </c>
      <c r="D70" s="30"/>
    </row>
    <row r="71" spans="1:4" ht="27.75" customHeight="1">
      <c r="A71" s="31" t="s">
        <v>99</v>
      </c>
      <c r="B71" s="29">
        <f>SUM(B60:B70)</f>
        <v>5631058.48</v>
      </c>
      <c r="C71" s="31" t="s">
        <v>100</v>
      </c>
      <c r="D71" s="30">
        <f>D64+D60</f>
        <v>5631058.48</v>
      </c>
    </row>
    <row r="73" spans="1:4" ht="27.75" customHeight="1">
      <c r="A73" s="100" t="s">
        <v>361</v>
      </c>
      <c r="B73" s="100"/>
      <c r="C73" s="100"/>
      <c r="D73" s="100"/>
    </row>
    <row r="74" spans="1:4" ht="27.75" customHeight="1">
      <c r="A74" s="100"/>
      <c r="B74" s="100"/>
      <c r="C74" s="100"/>
      <c r="D74" s="100"/>
    </row>
    <row r="75" spans="1:4" ht="27.75" customHeight="1">
      <c r="A75" s="101" t="s">
        <v>360</v>
      </c>
      <c r="B75" s="101"/>
      <c r="C75" s="34"/>
      <c r="D75" s="9" t="s">
        <v>2</v>
      </c>
    </row>
    <row r="76" spans="1:4" ht="27.75" customHeight="1">
      <c r="A76" s="96" t="s">
        <v>342</v>
      </c>
      <c r="B76" s="96"/>
      <c r="C76" s="96" t="s">
        <v>343</v>
      </c>
      <c r="D76" s="96"/>
    </row>
    <row r="77" spans="1:4" ht="27.75" customHeight="1">
      <c r="A77" s="27" t="s">
        <v>344</v>
      </c>
      <c r="B77" s="27" t="s">
        <v>93</v>
      </c>
      <c r="C77" s="27" t="s">
        <v>344</v>
      </c>
      <c r="D77" s="27" t="s">
        <v>93</v>
      </c>
    </row>
    <row r="78" spans="1:4" ht="27.75" customHeight="1">
      <c r="A78" s="28" t="s">
        <v>94</v>
      </c>
      <c r="B78" s="29">
        <v>6499104.04</v>
      </c>
      <c r="C78" s="28" t="s">
        <v>85</v>
      </c>
      <c r="D78" s="30">
        <f>SUM(D79:D81)</f>
        <v>2339104.04</v>
      </c>
    </row>
    <row r="79" spans="1:4" ht="27.75" customHeight="1">
      <c r="A79" s="28" t="s">
        <v>362</v>
      </c>
      <c r="B79" s="29"/>
      <c r="C79" s="28" t="s">
        <v>345</v>
      </c>
      <c r="D79" s="30">
        <v>2031854.04</v>
      </c>
    </row>
    <row r="80" spans="1:4" ht="27.75" customHeight="1">
      <c r="A80" s="28"/>
      <c r="B80" s="29"/>
      <c r="C80" s="28" t="s">
        <v>346</v>
      </c>
      <c r="D80" s="30">
        <v>307150</v>
      </c>
    </row>
    <row r="81" spans="1:4" ht="27.75" customHeight="1">
      <c r="A81" s="28"/>
      <c r="B81" s="29"/>
      <c r="C81" s="28" t="s">
        <v>347</v>
      </c>
      <c r="D81" s="30">
        <v>100</v>
      </c>
    </row>
    <row r="82" spans="1:4" ht="27.75" customHeight="1">
      <c r="A82" s="28"/>
      <c r="B82" s="29"/>
      <c r="C82" s="28" t="s">
        <v>86</v>
      </c>
      <c r="D82" s="30">
        <f>SUM(D83:D88)</f>
        <v>4160000</v>
      </c>
    </row>
    <row r="83" spans="1:4" ht="27.75" customHeight="1">
      <c r="A83" s="28"/>
      <c r="B83" s="29"/>
      <c r="C83" s="28" t="s">
        <v>348</v>
      </c>
      <c r="D83" s="30">
        <v>450000</v>
      </c>
    </row>
    <row r="84" spans="1:4" ht="27.75" customHeight="1">
      <c r="A84" s="28"/>
      <c r="B84" s="29"/>
      <c r="C84" s="28" t="s">
        <v>350</v>
      </c>
      <c r="D84" s="30">
        <v>3710000</v>
      </c>
    </row>
    <row r="85" spans="1:4" ht="27.75" customHeight="1">
      <c r="A85" s="28"/>
      <c r="B85" s="29"/>
      <c r="C85" s="28" t="s">
        <v>351</v>
      </c>
      <c r="D85" s="30"/>
    </row>
    <row r="86" spans="1:4" ht="27.75" customHeight="1">
      <c r="A86" s="28"/>
      <c r="B86" s="29"/>
      <c r="C86" s="28" t="s">
        <v>353</v>
      </c>
      <c r="D86" s="30"/>
    </row>
    <row r="87" spans="1:4" ht="27.75" customHeight="1">
      <c r="A87" s="28"/>
      <c r="B87" s="29"/>
      <c r="C87" s="28" t="s">
        <v>354</v>
      </c>
      <c r="D87" s="30"/>
    </row>
    <row r="88" spans="1:4" ht="27.75" customHeight="1">
      <c r="A88" s="28"/>
      <c r="B88" s="29"/>
      <c r="C88" s="28" t="s">
        <v>355</v>
      </c>
      <c r="D88" s="30"/>
    </row>
    <row r="89" spans="1:4" ht="27.75" customHeight="1">
      <c r="A89" s="31" t="s">
        <v>99</v>
      </c>
      <c r="B89" s="29">
        <f>SUM(B78:B88)</f>
        <v>6499104.04</v>
      </c>
      <c r="C89" s="31" t="s">
        <v>100</v>
      </c>
      <c r="D89" s="30">
        <f>D82+D78</f>
        <v>6499104.04</v>
      </c>
    </row>
  </sheetData>
  <sheetProtection/>
  <mergeCells count="20">
    <mergeCell ref="A1:D2"/>
    <mergeCell ref="A3:B3"/>
    <mergeCell ref="A4:B4"/>
    <mergeCell ref="C4:D4"/>
    <mergeCell ref="A19:D20"/>
    <mergeCell ref="A21:B21"/>
    <mergeCell ref="A22:B22"/>
    <mergeCell ref="C22:D22"/>
    <mergeCell ref="A37:D38"/>
    <mergeCell ref="A39:B39"/>
    <mergeCell ref="A40:B40"/>
    <mergeCell ref="C40:D40"/>
    <mergeCell ref="A76:B76"/>
    <mergeCell ref="C76:D76"/>
    <mergeCell ref="A55:D56"/>
    <mergeCell ref="A57:B57"/>
    <mergeCell ref="A58:B58"/>
    <mergeCell ref="C58:D58"/>
    <mergeCell ref="A73:D74"/>
    <mergeCell ref="A75:B75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49.75390625" style="35" customWidth="1"/>
    <col min="2" max="2" width="16.125" style="35" bestFit="1" customWidth="1"/>
    <col min="3" max="3" width="14.875" style="35" customWidth="1"/>
    <col min="4" max="4" width="16.125" style="35" bestFit="1" customWidth="1"/>
    <col min="5" max="16384" width="9.00390625" style="35" customWidth="1"/>
  </cols>
  <sheetData>
    <row r="1" spans="1:4" ht="14.25" customHeight="1">
      <c r="A1" s="102" t="s">
        <v>223</v>
      </c>
      <c r="B1" s="102"/>
      <c r="C1" s="102"/>
      <c r="D1" s="102"/>
    </row>
    <row r="2" spans="1:4" ht="14.25" customHeight="1">
      <c r="A2" s="102"/>
      <c r="B2" s="102"/>
      <c r="C2" s="102"/>
      <c r="D2" s="102"/>
    </row>
    <row r="3" spans="1:4" ht="15">
      <c r="A3" s="6"/>
      <c r="B3" s="36"/>
      <c r="C3" s="7"/>
      <c r="D3" s="10" t="s">
        <v>224</v>
      </c>
    </row>
    <row r="4" spans="1:4" ht="24.75" customHeight="1">
      <c r="A4" s="11" t="s">
        <v>225</v>
      </c>
      <c r="B4" s="12" t="s">
        <v>226</v>
      </c>
      <c r="C4" s="13" t="s">
        <v>85</v>
      </c>
      <c r="D4" s="13" t="s">
        <v>86</v>
      </c>
    </row>
    <row r="5" spans="1:4" ht="24.75" customHeight="1">
      <c r="A5" s="37" t="s">
        <v>134</v>
      </c>
      <c r="B5" s="38">
        <v>47027957.84</v>
      </c>
      <c r="C5" s="38">
        <v>19577957.84</v>
      </c>
      <c r="D5" s="38">
        <v>27450000</v>
      </c>
    </row>
    <row r="6" spans="1:4" ht="24.75" customHeight="1">
      <c r="A6" s="39" t="s">
        <v>227</v>
      </c>
      <c r="B6" s="38">
        <v>3440000</v>
      </c>
      <c r="C6" s="38"/>
      <c r="D6" s="38">
        <v>3440000</v>
      </c>
    </row>
    <row r="7" spans="1:4" ht="24.75" customHeight="1">
      <c r="A7" s="40" t="s">
        <v>228</v>
      </c>
      <c r="B7" s="38">
        <v>3440000</v>
      </c>
      <c r="C7" s="38"/>
      <c r="D7" s="38">
        <v>3440000</v>
      </c>
    </row>
    <row r="8" spans="1:4" ht="24.75" customHeight="1">
      <c r="A8" s="39" t="s">
        <v>135</v>
      </c>
      <c r="B8" s="38">
        <v>610000</v>
      </c>
      <c r="C8" s="38"/>
      <c r="D8" s="38">
        <v>610000</v>
      </c>
    </row>
    <row r="9" spans="1:4" ht="24.75" customHeight="1">
      <c r="A9" s="40" t="s">
        <v>136</v>
      </c>
      <c r="B9" s="38">
        <v>610000</v>
      </c>
      <c r="C9" s="38"/>
      <c r="D9" s="38">
        <v>610000</v>
      </c>
    </row>
    <row r="10" spans="1:4" ht="24.75" customHeight="1">
      <c r="A10" s="39" t="s">
        <v>88</v>
      </c>
      <c r="B10" s="38">
        <v>41448775.04</v>
      </c>
      <c r="C10" s="38">
        <v>18048775.04</v>
      </c>
      <c r="D10" s="38">
        <v>23400000</v>
      </c>
    </row>
    <row r="11" spans="1:4" ht="24.75" customHeight="1">
      <c r="A11" s="40" t="s">
        <v>229</v>
      </c>
      <c r="B11" s="38">
        <v>13023118</v>
      </c>
      <c r="C11" s="38">
        <v>13023118</v>
      </c>
      <c r="D11" s="38"/>
    </row>
    <row r="12" spans="1:4" ht="24.75" customHeight="1">
      <c r="A12" s="40" t="s">
        <v>230</v>
      </c>
      <c r="B12" s="38">
        <v>4132500</v>
      </c>
      <c r="C12" s="38"/>
      <c r="D12" s="38">
        <v>4132500</v>
      </c>
    </row>
    <row r="13" spans="1:4" ht="24.75" customHeight="1">
      <c r="A13" s="40" t="s">
        <v>101</v>
      </c>
      <c r="B13" s="38">
        <v>120000</v>
      </c>
      <c r="C13" s="38"/>
      <c r="D13" s="38">
        <v>120000</v>
      </c>
    </row>
    <row r="14" spans="1:4" ht="24.75" customHeight="1">
      <c r="A14" s="40" t="s">
        <v>102</v>
      </c>
      <c r="B14" s="38">
        <v>2530000</v>
      </c>
      <c r="C14" s="38"/>
      <c r="D14" s="38">
        <v>2530000</v>
      </c>
    </row>
    <row r="15" spans="1:4" ht="24.75" customHeight="1">
      <c r="A15" s="40" t="s">
        <v>89</v>
      </c>
      <c r="B15" s="38">
        <v>839500</v>
      </c>
      <c r="C15" s="38"/>
      <c r="D15" s="38">
        <v>839500</v>
      </c>
    </row>
    <row r="16" spans="1:4" ht="24.75" customHeight="1">
      <c r="A16" s="40" t="s">
        <v>130</v>
      </c>
      <c r="B16" s="38">
        <v>481600</v>
      </c>
      <c r="C16" s="38"/>
      <c r="D16" s="38">
        <v>481600</v>
      </c>
    </row>
    <row r="17" spans="1:4" ht="24.75" customHeight="1">
      <c r="A17" s="40" t="s">
        <v>231</v>
      </c>
      <c r="B17" s="38">
        <v>5025657.04</v>
      </c>
      <c r="C17" s="38">
        <v>5025657.04</v>
      </c>
      <c r="D17" s="38"/>
    </row>
    <row r="18" spans="1:4" ht="24.75" customHeight="1">
      <c r="A18" s="40" t="s">
        <v>90</v>
      </c>
      <c r="B18" s="38">
        <v>15296400</v>
      </c>
      <c r="C18" s="38"/>
      <c r="D18" s="38">
        <v>15296400</v>
      </c>
    </row>
    <row r="19" spans="1:4" ht="24.75" customHeight="1">
      <c r="A19" s="39" t="s">
        <v>137</v>
      </c>
      <c r="B19" s="38">
        <v>1529182.7999999998</v>
      </c>
      <c r="C19" s="38">
        <v>1529182.7999999998</v>
      </c>
      <c r="D19" s="38"/>
    </row>
    <row r="20" spans="1:4" ht="24.75" customHeight="1">
      <c r="A20" s="40" t="s">
        <v>91</v>
      </c>
      <c r="B20" s="38">
        <v>1019455.2</v>
      </c>
      <c r="C20" s="38">
        <v>1019455.2</v>
      </c>
      <c r="D20" s="38"/>
    </row>
    <row r="21" spans="1:4" ht="24.75" customHeight="1">
      <c r="A21" s="40" t="s">
        <v>92</v>
      </c>
      <c r="B21" s="38">
        <v>509727.6</v>
      </c>
      <c r="C21" s="38">
        <v>509727.6</v>
      </c>
      <c r="D21" s="38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">
    <mergeCell ref="A1:D2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20" sqref="B20"/>
    </sheetView>
  </sheetViews>
  <sheetFormatPr defaultColWidth="16.875" defaultRowHeight="14.25"/>
  <cols>
    <col min="1" max="1" width="69.125" style="35" bestFit="1" customWidth="1"/>
    <col min="2" max="16384" width="16.875" style="35" customWidth="1"/>
  </cols>
  <sheetData>
    <row r="1" spans="1:4" ht="14.25" customHeight="1">
      <c r="A1" s="102" t="s">
        <v>232</v>
      </c>
      <c r="B1" s="102"/>
      <c r="C1" s="102"/>
      <c r="D1" s="102"/>
    </row>
    <row r="2" spans="1:4" ht="14.25" customHeight="1">
      <c r="A2" s="102"/>
      <c r="B2" s="102"/>
      <c r="C2" s="102"/>
      <c r="D2" s="102"/>
    </row>
    <row r="3" spans="1:4" ht="15">
      <c r="A3" s="6"/>
      <c r="B3" s="36"/>
      <c r="C3" s="7"/>
      <c r="D3" s="10" t="s">
        <v>224</v>
      </c>
    </row>
    <row r="4" spans="1:4" ht="24.75" customHeight="1">
      <c r="A4" s="41" t="s">
        <v>225</v>
      </c>
      <c r="B4" s="42" t="s">
        <v>226</v>
      </c>
      <c r="C4" s="43" t="s">
        <v>85</v>
      </c>
      <c r="D4" s="43" t="s">
        <v>86</v>
      </c>
    </row>
    <row r="5" spans="1:4" ht="24.75" customHeight="1">
      <c r="A5" s="37" t="s">
        <v>134</v>
      </c>
      <c r="B5" s="38">
        <v>9000000</v>
      </c>
      <c r="C5" s="38"/>
      <c r="D5" s="38">
        <v>9000000</v>
      </c>
    </row>
    <row r="6" spans="1:4" ht="24.75" customHeight="1">
      <c r="A6" s="39" t="s">
        <v>87</v>
      </c>
      <c r="B6" s="38">
        <v>9000000</v>
      </c>
      <c r="C6" s="38"/>
      <c r="D6" s="38">
        <v>9000000</v>
      </c>
    </row>
    <row r="7" spans="1:4" ht="24.75" customHeight="1">
      <c r="A7" s="40" t="s">
        <v>138</v>
      </c>
      <c r="B7" s="38">
        <v>9000000</v>
      </c>
      <c r="C7" s="38"/>
      <c r="D7" s="38">
        <v>9000000</v>
      </c>
    </row>
    <row r="8" spans="1:4" ht="24.75" customHeight="1">
      <c r="A8" s="44" t="s">
        <v>139</v>
      </c>
      <c r="B8" s="38">
        <v>9000000</v>
      </c>
      <c r="C8" s="38"/>
      <c r="D8" s="38">
        <v>9000000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mergeCells count="1">
    <mergeCell ref="A1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45.875" style="1" customWidth="1"/>
    <col min="2" max="2" width="33.00390625" style="1" customWidth="1"/>
    <col min="3" max="16384" width="9.00390625" style="1" customWidth="1"/>
  </cols>
  <sheetData>
    <row r="1" spans="1:2" ht="23.25">
      <c r="A1" s="103" t="s">
        <v>233</v>
      </c>
      <c r="B1" s="103"/>
    </row>
    <row r="2" spans="1:2" ht="14.25" customHeight="1">
      <c r="A2" s="16" t="s">
        <v>204</v>
      </c>
      <c r="B2" s="17" t="s">
        <v>224</v>
      </c>
    </row>
    <row r="3" spans="1:2" ht="19.5" customHeight="1">
      <c r="A3" s="18" t="s">
        <v>234</v>
      </c>
      <c r="B3" s="18" t="s">
        <v>235</v>
      </c>
    </row>
    <row r="4" spans="1:2" ht="14.25" customHeight="1">
      <c r="A4" s="19" t="s">
        <v>236</v>
      </c>
      <c r="B4" s="20">
        <f>SUM(B5:B16)</f>
        <v>16257592.84</v>
      </c>
    </row>
    <row r="5" spans="1:2" ht="14.25" customHeight="1">
      <c r="A5" s="21" t="s">
        <v>53</v>
      </c>
      <c r="B5" s="20">
        <v>2746344</v>
      </c>
    </row>
    <row r="6" spans="1:2" ht="14.25" customHeight="1">
      <c r="A6" s="21" t="s">
        <v>54</v>
      </c>
      <c r="B6" s="20">
        <v>3127224</v>
      </c>
    </row>
    <row r="7" spans="1:2" ht="14.25" customHeight="1">
      <c r="A7" s="21" t="s">
        <v>55</v>
      </c>
      <c r="B7" s="20">
        <v>4022803</v>
      </c>
    </row>
    <row r="8" spans="1:2" ht="14.25" customHeight="1">
      <c r="A8" s="21" t="s">
        <v>56</v>
      </c>
      <c r="B8" s="20">
        <v>1297500</v>
      </c>
    </row>
    <row r="9" spans="1:2" ht="14.25" customHeight="1">
      <c r="A9" s="21" t="s">
        <v>57</v>
      </c>
      <c r="B9" s="20">
        <v>1169806.56</v>
      </c>
    </row>
    <row r="10" spans="1:2" ht="14.25" customHeight="1">
      <c r="A10" s="21" t="s">
        <v>58</v>
      </c>
      <c r="B10" s="20">
        <v>584903.28</v>
      </c>
    </row>
    <row r="11" spans="1:2" ht="14.25" customHeight="1">
      <c r="A11" s="22" t="s">
        <v>237</v>
      </c>
      <c r="B11" s="20">
        <v>402480</v>
      </c>
    </row>
    <row r="12" spans="1:2" ht="14.25" customHeight="1">
      <c r="A12" s="22" t="s">
        <v>238</v>
      </c>
      <c r="B12" s="20">
        <v>429480</v>
      </c>
    </row>
    <row r="13" spans="1:2" ht="14.25" customHeight="1">
      <c r="A13" s="21" t="s">
        <v>59</v>
      </c>
      <c r="B13" s="20">
        <v>39800</v>
      </c>
    </row>
    <row r="14" spans="1:2" ht="14.25" customHeight="1">
      <c r="A14" s="22" t="s">
        <v>239</v>
      </c>
      <c r="B14" s="20">
        <v>1622292</v>
      </c>
    </row>
    <row r="15" spans="1:2" ht="14.25" customHeight="1">
      <c r="A15" s="22" t="s">
        <v>240</v>
      </c>
      <c r="B15" s="20"/>
    </row>
    <row r="16" spans="1:2" ht="14.25" customHeight="1">
      <c r="A16" s="21" t="s">
        <v>46</v>
      </c>
      <c r="B16" s="20">
        <v>814960</v>
      </c>
    </row>
    <row r="17" spans="1:2" ht="14.25" customHeight="1">
      <c r="A17" s="23" t="s">
        <v>241</v>
      </c>
      <c r="B17" s="20">
        <f>SUM(B18:B41)</f>
        <v>2909510</v>
      </c>
    </row>
    <row r="18" spans="1:2" ht="14.25" customHeight="1">
      <c r="A18" s="21" t="s">
        <v>60</v>
      </c>
      <c r="B18" s="20">
        <v>110000</v>
      </c>
    </row>
    <row r="19" spans="1:2" ht="14.25" customHeight="1">
      <c r="A19" s="21" t="s">
        <v>61</v>
      </c>
      <c r="B19" s="20">
        <v>10000</v>
      </c>
    </row>
    <row r="20" spans="1:2" ht="14.25" customHeight="1">
      <c r="A20" s="21" t="s">
        <v>62</v>
      </c>
      <c r="B20" s="20">
        <v>0</v>
      </c>
    </row>
    <row r="21" spans="1:2" ht="14.25" customHeight="1">
      <c r="A21" s="21" t="s">
        <v>63</v>
      </c>
      <c r="B21" s="20">
        <v>0</v>
      </c>
    </row>
    <row r="22" spans="1:2" ht="14.25" customHeight="1">
      <c r="A22" s="21" t="s">
        <v>64</v>
      </c>
      <c r="B22" s="20">
        <v>12000</v>
      </c>
    </row>
    <row r="23" spans="1:2" ht="14.25" customHeight="1">
      <c r="A23" s="21" t="s">
        <v>65</v>
      </c>
      <c r="B23" s="20">
        <v>17000</v>
      </c>
    </row>
    <row r="24" spans="1:2" ht="14.25" customHeight="1">
      <c r="A24" s="21" t="s">
        <v>66</v>
      </c>
      <c r="B24" s="20">
        <v>62400</v>
      </c>
    </row>
    <row r="25" spans="1:2" ht="14.25" customHeight="1">
      <c r="A25" s="21" t="s">
        <v>67</v>
      </c>
      <c r="B25" s="20">
        <v>0</v>
      </c>
    </row>
    <row r="26" spans="1:2" ht="14.25" customHeight="1">
      <c r="A26" s="21" t="s">
        <v>68</v>
      </c>
      <c r="B26" s="20">
        <v>66000</v>
      </c>
    </row>
    <row r="27" spans="1:2" ht="14.25" customHeight="1">
      <c r="A27" s="21" t="s">
        <v>51</v>
      </c>
      <c r="B27" s="20">
        <v>29700</v>
      </c>
    </row>
    <row r="28" spans="1:2" ht="14.25" customHeight="1">
      <c r="A28" s="21" t="s">
        <v>69</v>
      </c>
      <c r="B28" s="20">
        <v>0</v>
      </c>
    </row>
    <row r="29" spans="1:2" ht="14.25" customHeight="1">
      <c r="A29" s="21" t="s">
        <v>47</v>
      </c>
      <c r="B29" s="20">
        <v>20000</v>
      </c>
    </row>
    <row r="30" spans="1:2" ht="14.25" customHeight="1">
      <c r="A30" s="21" t="s">
        <v>48</v>
      </c>
      <c r="B30" s="20">
        <v>22000</v>
      </c>
    </row>
    <row r="31" spans="1:2" ht="14.25" customHeight="1">
      <c r="A31" s="21" t="s">
        <v>1</v>
      </c>
      <c r="B31" s="20">
        <v>36800</v>
      </c>
    </row>
    <row r="32" spans="1:2" ht="14.25" customHeight="1">
      <c r="A32" s="21" t="s">
        <v>70</v>
      </c>
      <c r="B32" s="20"/>
    </row>
    <row r="33" spans="1:2" ht="14.25" customHeight="1">
      <c r="A33" s="21" t="s">
        <v>71</v>
      </c>
      <c r="B33" s="20"/>
    </row>
    <row r="34" spans="1:2" ht="14.25" customHeight="1">
      <c r="A34" s="21" t="s">
        <v>72</v>
      </c>
      <c r="B34" s="20">
        <v>750000</v>
      </c>
    </row>
    <row r="35" spans="1:2" ht="14.25" customHeight="1">
      <c r="A35" s="21" t="s">
        <v>49</v>
      </c>
      <c r="B35" s="20">
        <v>0</v>
      </c>
    </row>
    <row r="36" spans="1:2" ht="14.25" customHeight="1">
      <c r="A36" s="21" t="s">
        <v>73</v>
      </c>
      <c r="B36" s="20">
        <v>187200</v>
      </c>
    </row>
    <row r="37" spans="1:2" ht="14.25" customHeight="1">
      <c r="A37" s="21" t="s">
        <v>74</v>
      </c>
      <c r="B37" s="20">
        <v>621000</v>
      </c>
    </row>
    <row r="38" spans="1:2" ht="14.25" customHeight="1">
      <c r="A38" s="21" t="s">
        <v>50</v>
      </c>
      <c r="B38" s="20">
        <v>69800</v>
      </c>
    </row>
    <row r="39" spans="1:2" ht="14.25" customHeight="1">
      <c r="A39" s="21" t="s">
        <v>75</v>
      </c>
      <c r="B39" s="20">
        <v>440310</v>
      </c>
    </row>
    <row r="40" spans="1:2" ht="14.25" customHeight="1">
      <c r="A40" s="21" t="s">
        <v>52</v>
      </c>
      <c r="B40" s="20">
        <v>455300</v>
      </c>
    </row>
    <row r="41" spans="1:2" ht="14.25" customHeight="1">
      <c r="A41" s="45" t="s">
        <v>242</v>
      </c>
      <c r="B41" s="20"/>
    </row>
    <row r="42" spans="1:2" ht="14.25" customHeight="1">
      <c r="A42" s="23" t="s">
        <v>243</v>
      </c>
      <c r="B42" s="20">
        <f>SUM(B43:B50)</f>
        <v>410855</v>
      </c>
    </row>
    <row r="43" spans="1:2" ht="14.25" customHeight="1">
      <c r="A43" s="21" t="s">
        <v>76</v>
      </c>
      <c r="B43" s="20"/>
    </row>
    <row r="44" spans="1:2" ht="14.25" customHeight="1">
      <c r="A44" s="21" t="s">
        <v>77</v>
      </c>
      <c r="B44" s="20"/>
    </row>
    <row r="45" spans="1:2" ht="14.25" customHeight="1">
      <c r="A45" s="21" t="s">
        <v>78</v>
      </c>
      <c r="B45" s="20"/>
    </row>
    <row r="46" spans="1:2" ht="14.25" customHeight="1">
      <c r="A46" s="21" t="s">
        <v>79</v>
      </c>
      <c r="B46" s="20"/>
    </row>
    <row r="47" spans="1:2" ht="14.25" customHeight="1">
      <c r="A47" s="21" t="s">
        <v>80</v>
      </c>
      <c r="B47" s="20">
        <v>29760</v>
      </c>
    </row>
    <row r="48" spans="1:2" ht="14.25" customHeight="1">
      <c r="A48" s="22" t="s">
        <v>244</v>
      </c>
      <c r="B48" s="20">
        <v>375795</v>
      </c>
    </row>
    <row r="49" spans="1:2" ht="14.25" customHeight="1">
      <c r="A49" s="21" t="s">
        <v>81</v>
      </c>
      <c r="B49" s="20">
        <v>5300</v>
      </c>
    </row>
    <row r="50" spans="1:2" ht="14.25" customHeight="1">
      <c r="A50" s="21" t="s">
        <v>82</v>
      </c>
      <c r="B50" s="20"/>
    </row>
    <row r="51" spans="1:2" ht="14.25" customHeight="1">
      <c r="A51" s="23" t="s">
        <v>245</v>
      </c>
      <c r="B51" s="20">
        <f>SUM(B52:B54)</f>
        <v>0</v>
      </c>
    </row>
    <row r="52" spans="1:2" ht="14.25" customHeight="1">
      <c r="A52" s="21" t="s">
        <v>83</v>
      </c>
      <c r="B52" s="20">
        <v>0</v>
      </c>
    </row>
    <row r="53" spans="1:2" ht="14.25" customHeight="1">
      <c r="A53" s="21" t="s">
        <v>84</v>
      </c>
      <c r="B53" s="20"/>
    </row>
    <row r="54" spans="1:2" ht="21.75" customHeight="1">
      <c r="A54" s="22" t="s">
        <v>246</v>
      </c>
      <c r="B54" s="20">
        <v>0</v>
      </c>
    </row>
    <row r="55" spans="1:2" ht="14.25">
      <c r="A55" s="18" t="s">
        <v>247</v>
      </c>
      <c r="B55" s="20">
        <f>B51+B42+B17+B4</f>
        <v>19577957.84</v>
      </c>
    </row>
  </sheetData>
  <sheetProtection/>
  <mergeCells count="1">
    <mergeCell ref="A1:B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42.125" style="35" bestFit="1" customWidth="1"/>
    <col min="2" max="2" width="17.125" style="35" customWidth="1"/>
    <col min="3" max="3" width="16.125" style="35" bestFit="1" customWidth="1"/>
    <col min="4" max="4" width="15.00390625" style="35" bestFit="1" customWidth="1"/>
    <col min="5" max="5" width="9.00390625" style="35" bestFit="1" customWidth="1"/>
    <col min="6" max="7" width="15.00390625" style="35" bestFit="1" customWidth="1"/>
    <col min="8" max="8" width="11.00390625" style="35" bestFit="1" customWidth="1"/>
    <col min="9" max="9" width="15.00390625" style="35" bestFit="1" customWidth="1"/>
    <col min="10" max="10" width="9.50390625" style="35" bestFit="1" customWidth="1"/>
    <col min="11" max="11" width="8.125" style="35" bestFit="1" customWidth="1"/>
    <col min="12" max="12" width="17.25390625" style="35" bestFit="1" customWidth="1"/>
    <col min="13" max="13" width="7.375" style="35" customWidth="1"/>
    <col min="14" max="14" width="15.00390625" style="35" bestFit="1" customWidth="1"/>
    <col min="15" max="16384" width="9.00390625" style="35" customWidth="1"/>
  </cols>
  <sheetData>
    <row r="1" spans="1:12" ht="23.25" customHeight="1">
      <c r="A1" s="107" t="s">
        <v>248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6" t="s">
        <v>224</v>
      </c>
    </row>
    <row r="3" spans="1:12" ht="30.75" customHeight="1">
      <c r="A3" s="108" t="s">
        <v>225</v>
      </c>
      <c r="B3" s="104" t="s">
        <v>249</v>
      </c>
      <c r="C3" s="105"/>
      <c r="D3" s="105"/>
      <c r="E3" s="105"/>
      <c r="F3" s="105"/>
      <c r="G3" s="106"/>
      <c r="H3" s="110" t="s">
        <v>16</v>
      </c>
      <c r="I3" s="110" t="s">
        <v>18</v>
      </c>
      <c r="J3" s="109" t="s">
        <v>212</v>
      </c>
      <c r="K3" s="110" t="s">
        <v>14</v>
      </c>
      <c r="L3" s="110" t="s">
        <v>19</v>
      </c>
    </row>
    <row r="4" spans="1:12" ht="30.75" customHeight="1">
      <c r="A4" s="109"/>
      <c r="B4" s="24" t="s">
        <v>12</v>
      </c>
      <c r="C4" s="24" t="s">
        <v>17</v>
      </c>
      <c r="D4" s="24" t="s">
        <v>15</v>
      </c>
      <c r="E4" s="24" t="s">
        <v>13</v>
      </c>
      <c r="F4" s="24" t="s">
        <v>20</v>
      </c>
      <c r="G4" s="47" t="s">
        <v>220</v>
      </c>
      <c r="H4" s="111"/>
      <c r="I4" s="111"/>
      <c r="J4" s="112"/>
      <c r="K4" s="111"/>
      <c r="L4" s="111"/>
    </row>
    <row r="5" spans="1:12" ht="30.75" customHeight="1">
      <c r="A5" s="14" t="s">
        <v>134</v>
      </c>
      <c r="B5" s="48">
        <v>45625450.839999996</v>
      </c>
      <c r="C5" s="48">
        <v>9000000</v>
      </c>
      <c r="D5" s="48">
        <v>1360000</v>
      </c>
      <c r="E5" s="48"/>
      <c r="F5" s="48">
        <v>42507</v>
      </c>
      <c r="G5" s="48"/>
      <c r="H5" s="48"/>
      <c r="I5" s="48"/>
      <c r="J5" s="48"/>
      <c r="K5" s="48"/>
      <c r="L5" s="48"/>
    </row>
    <row r="6" spans="1:12" ht="30.75" customHeight="1">
      <c r="A6" s="15" t="s">
        <v>140</v>
      </c>
      <c r="B6" s="48">
        <v>29518946.28</v>
      </c>
      <c r="C6" s="48">
        <v>9000000</v>
      </c>
      <c r="D6" s="48">
        <v>1360000</v>
      </c>
      <c r="E6" s="48"/>
      <c r="F6" s="48">
        <v>42507</v>
      </c>
      <c r="G6" s="48"/>
      <c r="H6" s="48"/>
      <c r="I6" s="48"/>
      <c r="J6" s="48"/>
      <c r="K6" s="48"/>
      <c r="L6" s="48"/>
    </row>
    <row r="7" spans="1:12" ht="30.75" customHeight="1">
      <c r="A7" s="15" t="s">
        <v>141</v>
      </c>
      <c r="B7" s="48">
        <v>3976342.04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30.75" customHeight="1">
      <c r="A8" s="15" t="s">
        <v>250</v>
      </c>
      <c r="B8" s="48">
        <v>5631058.48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30.75" customHeight="1">
      <c r="A9" s="15" t="s">
        <v>142</v>
      </c>
      <c r="B9" s="48">
        <v>6499104.04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ht="30.75" customHeight="1"/>
    <row r="11" ht="30.75" customHeight="1"/>
    <row r="12" ht="30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</sheetData>
  <sheetProtection/>
  <mergeCells count="8">
    <mergeCell ref="B3:G3"/>
    <mergeCell ref="A1:L1"/>
    <mergeCell ref="A3:A4"/>
    <mergeCell ref="H3:H4"/>
    <mergeCell ref="I3:I4"/>
    <mergeCell ref="J3:J4"/>
    <mergeCell ref="K3:K4"/>
    <mergeCell ref="L3:L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13" sqref="I13"/>
    </sheetView>
  </sheetViews>
  <sheetFormatPr defaultColWidth="18.625" defaultRowHeight="14.25"/>
  <cols>
    <col min="1" max="1" width="40.875" style="35" customWidth="1"/>
    <col min="2" max="2" width="13.125" style="35" customWidth="1"/>
    <col min="3" max="3" width="12.75390625" style="35" bestFit="1" customWidth="1"/>
    <col min="4" max="4" width="15.00390625" style="35" bestFit="1" customWidth="1"/>
    <col min="5" max="5" width="11.375" style="35" bestFit="1" customWidth="1"/>
    <col min="6" max="6" width="15.00390625" style="35" bestFit="1" customWidth="1"/>
    <col min="7" max="7" width="13.125" style="35" customWidth="1"/>
    <col min="8" max="8" width="15.00390625" style="35" bestFit="1" customWidth="1"/>
    <col min="9" max="16384" width="18.625" style="35" customWidth="1"/>
  </cols>
  <sheetData>
    <row r="1" spans="1:9" ht="30" customHeight="1">
      <c r="A1" s="115" t="s">
        <v>251</v>
      </c>
      <c r="B1" s="115"/>
      <c r="C1" s="115"/>
      <c r="D1" s="115"/>
      <c r="E1" s="115"/>
      <c r="F1" s="115"/>
      <c r="G1" s="115"/>
      <c r="H1" s="115"/>
      <c r="I1" s="1"/>
    </row>
    <row r="2" spans="1:9" ht="22.5" customHeight="1">
      <c r="A2" s="1"/>
      <c r="B2" s="1"/>
      <c r="C2" s="1"/>
      <c r="D2" s="1"/>
      <c r="E2" s="1"/>
      <c r="F2" s="1"/>
      <c r="G2" s="1"/>
      <c r="H2" s="49" t="s">
        <v>252</v>
      </c>
      <c r="I2" s="1"/>
    </row>
    <row r="3" spans="1:9" ht="24.75" customHeight="1">
      <c r="A3" s="116" t="s">
        <v>253</v>
      </c>
      <c r="B3" s="116" t="s">
        <v>254</v>
      </c>
      <c r="C3" s="113"/>
      <c r="D3" s="116" t="s">
        <v>255</v>
      </c>
      <c r="E3" s="113" t="s">
        <v>42</v>
      </c>
      <c r="F3" s="113" t="s">
        <v>43</v>
      </c>
      <c r="G3" s="113" t="s">
        <v>44</v>
      </c>
      <c r="H3" s="113" t="s">
        <v>129</v>
      </c>
      <c r="I3" s="1"/>
    </row>
    <row r="4" spans="1:9" ht="32.25" customHeight="1">
      <c r="A4" s="114"/>
      <c r="B4" s="51" t="s">
        <v>256</v>
      </c>
      <c r="C4" s="50" t="s">
        <v>45</v>
      </c>
      <c r="D4" s="117"/>
      <c r="E4" s="114"/>
      <c r="F4" s="114"/>
      <c r="G4" s="114"/>
      <c r="H4" s="114"/>
      <c r="I4" s="1"/>
    </row>
    <row r="5" spans="1:9" ht="33" customHeight="1">
      <c r="A5" s="14" t="s">
        <v>134</v>
      </c>
      <c r="B5" s="52">
        <v>16668447.84</v>
      </c>
      <c r="C5" s="53">
        <v>2909510</v>
      </c>
      <c r="D5" s="52">
        <v>36450000</v>
      </c>
      <c r="E5" s="53"/>
      <c r="F5" s="53"/>
      <c r="G5" s="53"/>
      <c r="H5" s="53">
        <v>56027957.839999996</v>
      </c>
      <c r="I5" s="1"/>
    </row>
    <row r="6" spans="1:9" ht="32.25" customHeight="1">
      <c r="A6" s="15" t="s">
        <v>140</v>
      </c>
      <c r="B6" s="52">
        <v>8639373.280000001</v>
      </c>
      <c r="C6" s="53">
        <v>1642080</v>
      </c>
      <c r="D6" s="52">
        <v>29640000</v>
      </c>
      <c r="E6" s="53"/>
      <c r="F6" s="53"/>
      <c r="G6" s="53"/>
      <c r="H6" s="53">
        <v>39921453.28</v>
      </c>
      <c r="I6" s="1"/>
    </row>
    <row r="7" spans="1:9" ht="32.25" customHeight="1">
      <c r="A7" s="15" t="s">
        <v>141</v>
      </c>
      <c r="B7" s="52">
        <v>3389922.04</v>
      </c>
      <c r="C7" s="53">
        <v>466420</v>
      </c>
      <c r="D7" s="52">
        <v>120000</v>
      </c>
      <c r="E7" s="53"/>
      <c r="F7" s="53"/>
      <c r="G7" s="53"/>
      <c r="H7" s="53">
        <v>3976342.04</v>
      </c>
      <c r="I7" s="1"/>
    </row>
    <row r="8" spans="1:9" ht="32.25" customHeight="1">
      <c r="A8" s="15" t="s">
        <v>250</v>
      </c>
      <c r="B8" s="52">
        <v>2607198.48</v>
      </c>
      <c r="C8" s="53">
        <v>493860</v>
      </c>
      <c r="D8" s="52">
        <v>2530000</v>
      </c>
      <c r="E8" s="53"/>
      <c r="F8" s="53"/>
      <c r="G8" s="53"/>
      <c r="H8" s="53">
        <v>5631058.48</v>
      </c>
      <c r="I8" s="1"/>
    </row>
    <row r="9" spans="1:9" ht="32.25" customHeight="1">
      <c r="A9" s="15" t="s">
        <v>142</v>
      </c>
      <c r="B9" s="52">
        <v>2031954.04</v>
      </c>
      <c r="C9" s="53">
        <v>307150</v>
      </c>
      <c r="D9" s="52">
        <v>4160000</v>
      </c>
      <c r="E9" s="53"/>
      <c r="F9" s="53"/>
      <c r="G9" s="53"/>
      <c r="H9" s="53">
        <v>6499104.04</v>
      </c>
      <c r="I9" s="1"/>
    </row>
    <row r="10" ht="32.25" customHeight="1"/>
    <row r="11" ht="32.25" customHeight="1"/>
    <row r="12" ht="32.2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</sheetData>
  <sheetProtection/>
  <mergeCells count="8">
    <mergeCell ref="H3:H4"/>
    <mergeCell ref="A1:H1"/>
    <mergeCell ref="A3:A4"/>
    <mergeCell ref="B3:C3"/>
    <mergeCell ref="D3:D4"/>
    <mergeCell ref="E3:E4"/>
    <mergeCell ref="F3:F4"/>
    <mergeCell ref="G3:G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K21" sqref="K21"/>
    </sheetView>
  </sheetViews>
  <sheetFormatPr defaultColWidth="10.375" defaultRowHeight="14.25"/>
  <cols>
    <col min="1" max="1" width="36.75390625" style="0" customWidth="1"/>
    <col min="2" max="2" width="25.875" style="0" customWidth="1"/>
    <col min="3" max="4" width="14.125" style="0" bestFit="1" customWidth="1"/>
    <col min="5" max="6" width="12.25390625" style="0" bestFit="1" customWidth="1"/>
    <col min="7" max="7" width="13.125" style="0" bestFit="1" customWidth="1"/>
    <col min="8" max="8" width="12.25390625" style="0" bestFit="1" customWidth="1"/>
    <col min="9" max="9" width="10.125" style="0" customWidth="1"/>
    <col min="10" max="10" width="12.25390625" style="0" bestFit="1" customWidth="1"/>
    <col min="11" max="11" width="7.875" style="0" customWidth="1"/>
    <col min="12" max="12" width="5.25390625" style="0" customWidth="1"/>
    <col min="13" max="13" width="9.125" style="0" customWidth="1"/>
  </cols>
  <sheetData>
    <row r="1" spans="1:13" ht="18" customHeight="1">
      <c r="A1" s="118" t="s">
        <v>257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" customHeight="1">
      <c r="A3" s="54"/>
      <c r="B3" s="55"/>
      <c r="E3" s="56"/>
      <c r="F3" s="56"/>
      <c r="G3" s="56"/>
      <c r="H3" s="56"/>
      <c r="I3" s="56"/>
      <c r="J3" s="56"/>
      <c r="K3" s="56"/>
      <c r="L3" s="56"/>
      <c r="M3" s="56" t="s">
        <v>2</v>
      </c>
    </row>
    <row r="4" spans="1:13" ht="34.5" customHeight="1">
      <c r="A4" s="57" t="s">
        <v>31</v>
      </c>
      <c r="B4" s="58" t="s">
        <v>32</v>
      </c>
      <c r="C4" s="58" t="s">
        <v>11</v>
      </c>
      <c r="D4" s="59" t="s">
        <v>12</v>
      </c>
      <c r="E4" s="59" t="s">
        <v>143</v>
      </c>
      <c r="F4" s="59" t="s">
        <v>15</v>
      </c>
      <c r="G4" s="59" t="s">
        <v>16</v>
      </c>
      <c r="H4" s="59" t="s">
        <v>17</v>
      </c>
      <c r="I4" s="59" t="s">
        <v>18</v>
      </c>
      <c r="J4" s="59" t="s">
        <v>19</v>
      </c>
      <c r="K4" s="59" t="s">
        <v>20</v>
      </c>
      <c r="L4" s="59" t="s">
        <v>258</v>
      </c>
      <c r="M4" s="60" t="s">
        <v>21</v>
      </c>
    </row>
    <row r="5" spans="1:15" ht="18" customHeight="1">
      <c r="A5" s="61" t="s">
        <v>22</v>
      </c>
      <c r="B5" s="62"/>
      <c r="C5" s="63">
        <v>56027957.839999996</v>
      </c>
      <c r="D5" s="63">
        <v>45625450.839999996</v>
      </c>
      <c r="E5" s="63">
        <v>0</v>
      </c>
      <c r="F5" s="63">
        <v>1360000</v>
      </c>
      <c r="G5" s="63">
        <v>0</v>
      </c>
      <c r="H5" s="63">
        <v>9000000</v>
      </c>
      <c r="I5" s="63">
        <v>0</v>
      </c>
      <c r="J5" s="63">
        <v>0</v>
      </c>
      <c r="K5" s="63">
        <v>42507</v>
      </c>
      <c r="L5" s="63">
        <v>0</v>
      </c>
      <c r="M5" s="63">
        <v>0</v>
      </c>
      <c r="N5" s="64">
        <v>739</v>
      </c>
      <c r="O5" s="56" t="str">
        <f>N5&amp;A5</f>
        <v>739温岭市人力资源和社会保障局</v>
      </c>
    </row>
    <row r="6" spans="1:15" ht="18" customHeight="1">
      <c r="A6" s="61" t="s">
        <v>144</v>
      </c>
      <c r="B6" s="62"/>
      <c r="C6" s="63">
        <v>39921453.28</v>
      </c>
      <c r="D6" s="63">
        <v>29518946.28</v>
      </c>
      <c r="E6" s="63">
        <v>0</v>
      </c>
      <c r="F6" s="63">
        <v>1360000</v>
      </c>
      <c r="G6" s="63">
        <v>0</v>
      </c>
      <c r="H6" s="63">
        <v>9000000</v>
      </c>
      <c r="I6" s="63">
        <v>0</v>
      </c>
      <c r="J6" s="63">
        <v>0</v>
      </c>
      <c r="K6" s="63">
        <v>42507</v>
      </c>
      <c r="L6" s="63">
        <v>0</v>
      </c>
      <c r="M6" s="63">
        <v>0</v>
      </c>
      <c r="N6" s="64">
        <v>739001</v>
      </c>
      <c r="O6" s="65"/>
    </row>
    <row r="7" spans="1:15" ht="18" customHeight="1">
      <c r="A7" s="61" t="s">
        <v>103</v>
      </c>
      <c r="B7" s="62"/>
      <c r="C7" s="63">
        <v>10281453.280000001</v>
      </c>
      <c r="D7" s="63">
        <v>10281453.280000001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4"/>
      <c r="O7" s="65"/>
    </row>
    <row r="8" spans="1:15" ht="18" customHeight="1">
      <c r="A8" s="61" t="s">
        <v>145</v>
      </c>
      <c r="B8" s="62"/>
      <c r="C8" s="63">
        <v>8365563.28</v>
      </c>
      <c r="D8" s="63">
        <v>8365563.28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/>
      <c r="O8" s="65"/>
    </row>
    <row r="9" spans="1:15" ht="18" customHeight="1">
      <c r="A9" s="61" t="s">
        <v>259</v>
      </c>
      <c r="B9" s="62" t="s">
        <v>34</v>
      </c>
      <c r="C9" s="63">
        <v>607847.52</v>
      </c>
      <c r="D9" s="63">
        <v>607847.52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/>
      <c r="O9" s="64"/>
    </row>
    <row r="10" spans="1:15" ht="18" customHeight="1">
      <c r="A10" s="61" t="s">
        <v>259</v>
      </c>
      <c r="B10" s="62" t="s">
        <v>35</v>
      </c>
      <c r="C10" s="63">
        <v>303923.76</v>
      </c>
      <c r="D10" s="63">
        <v>303923.76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/>
      <c r="O10" s="64"/>
    </row>
    <row r="11" spans="1:15" ht="18" customHeight="1">
      <c r="A11" s="61" t="s">
        <v>259</v>
      </c>
      <c r="B11" s="62" t="s">
        <v>36</v>
      </c>
      <c r="C11" s="63">
        <v>5603809</v>
      </c>
      <c r="D11" s="63">
        <v>5603809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/>
      <c r="O11" s="64"/>
    </row>
    <row r="12" spans="1:15" ht="18" customHeight="1">
      <c r="A12" s="61" t="s">
        <v>259</v>
      </c>
      <c r="B12" s="62" t="s">
        <v>33</v>
      </c>
      <c r="C12" s="63">
        <v>1849983</v>
      </c>
      <c r="D12" s="63">
        <v>1849983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4"/>
      <c r="O12" s="64"/>
    </row>
    <row r="13" spans="1:15" ht="18" customHeight="1">
      <c r="A13" s="61" t="s">
        <v>146</v>
      </c>
      <c r="B13" s="62"/>
      <c r="C13" s="63">
        <v>1642080</v>
      </c>
      <c r="D13" s="63">
        <v>1642080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4"/>
      <c r="O13" s="65"/>
    </row>
    <row r="14" spans="1:15" ht="18" customHeight="1">
      <c r="A14" s="61" t="s">
        <v>260</v>
      </c>
      <c r="B14" s="62" t="s">
        <v>36</v>
      </c>
      <c r="C14" s="63">
        <v>1465680</v>
      </c>
      <c r="D14" s="63">
        <v>1465680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/>
      <c r="O14" s="64"/>
    </row>
    <row r="15" spans="1:15" ht="18" customHeight="1">
      <c r="A15" s="61" t="s">
        <v>260</v>
      </c>
      <c r="B15" s="62" t="s">
        <v>33</v>
      </c>
      <c r="C15" s="63">
        <v>176400</v>
      </c>
      <c r="D15" s="63">
        <v>176400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4"/>
      <c r="O15" s="64"/>
    </row>
    <row r="16" spans="1:15" ht="18" customHeight="1">
      <c r="A16" s="61" t="s">
        <v>147</v>
      </c>
      <c r="B16" s="62"/>
      <c r="C16" s="63">
        <v>273810</v>
      </c>
      <c r="D16" s="63">
        <v>273810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/>
      <c r="O16" s="65"/>
    </row>
    <row r="17" spans="1:15" ht="18" customHeight="1">
      <c r="A17" s="61" t="s">
        <v>261</v>
      </c>
      <c r="B17" s="62" t="s">
        <v>36</v>
      </c>
      <c r="C17" s="63">
        <v>272910</v>
      </c>
      <c r="D17" s="63">
        <v>272910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/>
      <c r="O17" s="64"/>
    </row>
    <row r="18" spans="1:15" ht="18" customHeight="1">
      <c r="A18" s="61" t="s">
        <v>261</v>
      </c>
      <c r="B18" s="62" t="s">
        <v>33</v>
      </c>
      <c r="C18" s="63">
        <v>900</v>
      </c>
      <c r="D18" s="63">
        <v>900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/>
      <c r="O18" s="64"/>
    </row>
    <row r="19" spans="1:15" ht="18" customHeight="1">
      <c r="A19" s="61" t="s">
        <v>104</v>
      </c>
      <c r="B19" s="62"/>
      <c r="C19" s="63">
        <v>29640000</v>
      </c>
      <c r="D19" s="63">
        <v>19237493</v>
      </c>
      <c r="E19" s="63">
        <v>0</v>
      </c>
      <c r="F19" s="63">
        <v>1360000</v>
      </c>
      <c r="G19" s="63">
        <v>0</v>
      </c>
      <c r="H19" s="63">
        <v>9000000</v>
      </c>
      <c r="I19" s="63">
        <v>0</v>
      </c>
      <c r="J19" s="63">
        <v>0</v>
      </c>
      <c r="K19" s="63">
        <v>42507</v>
      </c>
      <c r="L19" s="63">
        <v>0</v>
      </c>
      <c r="M19" s="63">
        <v>0</v>
      </c>
      <c r="N19" s="64"/>
      <c r="O19" s="65"/>
    </row>
    <row r="20" spans="1:15" ht="18" customHeight="1">
      <c r="A20" s="61" t="s">
        <v>148</v>
      </c>
      <c r="B20" s="62"/>
      <c r="C20" s="63">
        <v>45000</v>
      </c>
      <c r="D20" s="63">
        <v>45000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/>
      <c r="O20" s="65"/>
    </row>
    <row r="21" spans="1:15" ht="18" customHeight="1">
      <c r="A21" s="61" t="s">
        <v>105</v>
      </c>
      <c r="B21" s="62" t="s">
        <v>37</v>
      </c>
      <c r="C21" s="63">
        <v>45000</v>
      </c>
      <c r="D21" s="63">
        <v>45000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4"/>
      <c r="O21" s="64"/>
    </row>
    <row r="22" spans="1:15" ht="18" customHeight="1">
      <c r="A22" s="61" t="s">
        <v>149</v>
      </c>
      <c r="B22" s="62"/>
      <c r="C22" s="63">
        <v>29235000</v>
      </c>
      <c r="D22" s="63">
        <v>19132493</v>
      </c>
      <c r="E22" s="63">
        <v>0</v>
      </c>
      <c r="F22" s="63">
        <v>1060000</v>
      </c>
      <c r="G22" s="63">
        <v>0</v>
      </c>
      <c r="H22" s="63">
        <v>9000000</v>
      </c>
      <c r="I22" s="63">
        <v>0</v>
      </c>
      <c r="J22" s="63">
        <v>0</v>
      </c>
      <c r="K22" s="63">
        <v>42507</v>
      </c>
      <c r="L22" s="63">
        <v>0</v>
      </c>
      <c r="M22" s="63">
        <v>0</v>
      </c>
      <c r="N22" s="64"/>
      <c r="O22" s="65"/>
    </row>
    <row r="23" spans="1:15" ht="18" customHeight="1">
      <c r="A23" s="61" t="s">
        <v>262</v>
      </c>
      <c r="B23" s="62" t="s">
        <v>37</v>
      </c>
      <c r="C23" s="63">
        <v>450000</v>
      </c>
      <c r="D23" s="63">
        <v>450000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/>
      <c r="O23" s="64"/>
    </row>
    <row r="24" spans="1:15" ht="18" customHeight="1">
      <c r="A24" s="61" t="s">
        <v>106</v>
      </c>
      <c r="B24" s="62" t="s">
        <v>37</v>
      </c>
      <c r="C24" s="63">
        <v>400000</v>
      </c>
      <c r="D24" s="63">
        <v>400000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/>
      <c r="O24" s="64"/>
    </row>
    <row r="25" spans="1:15" ht="18" customHeight="1">
      <c r="A25" s="61" t="s">
        <v>107</v>
      </c>
      <c r="B25" s="62" t="s">
        <v>37</v>
      </c>
      <c r="C25" s="63">
        <v>1330000</v>
      </c>
      <c r="D25" s="63">
        <v>1330000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4"/>
      <c r="O25" s="64"/>
    </row>
    <row r="26" spans="1:15" ht="18" customHeight="1">
      <c r="A26" s="61" t="s">
        <v>150</v>
      </c>
      <c r="B26" s="62" t="s">
        <v>37</v>
      </c>
      <c r="C26" s="63">
        <v>50000</v>
      </c>
      <c r="D26" s="63">
        <v>50000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4"/>
      <c r="O26" s="64"/>
    </row>
    <row r="27" spans="1:15" ht="18" customHeight="1">
      <c r="A27" s="61" t="s">
        <v>108</v>
      </c>
      <c r="B27" s="62" t="s">
        <v>151</v>
      </c>
      <c r="C27" s="63">
        <v>610000</v>
      </c>
      <c r="D27" s="63">
        <v>610000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/>
      <c r="O27" s="64"/>
    </row>
    <row r="28" spans="1:15" ht="18" customHeight="1">
      <c r="A28" s="61" t="s">
        <v>109</v>
      </c>
      <c r="B28" s="62" t="s">
        <v>124</v>
      </c>
      <c r="C28" s="63">
        <v>9000000</v>
      </c>
      <c r="D28" s="63">
        <v>0</v>
      </c>
      <c r="E28" s="63">
        <v>0</v>
      </c>
      <c r="F28" s="63">
        <v>0</v>
      </c>
      <c r="G28" s="63">
        <v>0</v>
      </c>
      <c r="H28" s="63">
        <v>9000000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4"/>
      <c r="O28" s="64"/>
    </row>
    <row r="29" spans="1:15" ht="18" customHeight="1">
      <c r="A29" s="61" t="s">
        <v>109</v>
      </c>
      <c r="B29" s="62" t="s">
        <v>38</v>
      </c>
      <c r="C29" s="63">
        <v>13000000</v>
      </c>
      <c r="D29" s="63">
        <v>12100000</v>
      </c>
      <c r="E29" s="63">
        <v>0</v>
      </c>
      <c r="F29" s="63">
        <v>900000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4"/>
      <c r="O29" s="64"/>
    </row>
    <row r="30" spans="1:15" ht="18" customHeight="1">
      <c r="A30" s="61" t="s">
        <v>152</v>
      </c>
      <c r="B30" s="62" t="s">
        <v>38</v>
      </c>
      <c r="C30" s="63">
        <v>786400</v>
      </c>
      <c r="D30" s="63">
        <v>583893</v>
      </c>
      <c r="E30" s="63">
        <v>0</v>
      </c>
      <c r="F30" s="63">
        <v>160000</v>
      </c>
      <c r="G30" s="63">
        <v>0</v>
      </c>
      <c r="H30" s="63">
        <v>0</v>
      </c>
      <c r="I30" s="63">
        <v>0</v>
      </c>
      <c r="J30" s="63">
        <v>0</v>
      </c>
      <c r="K30" s="63">
        <v>42507</v>
      </c>
      <c r="L30" s="63">
        <v>0</v>
      </c>
      <c r="M30" s="63">
        <v>0</v>
      </c>
      <c r="N30" s="64"/>
      <c r="O30" s="64"/>
    </row>
    <row r="31" spans="1:15" ht="18" customHeight="1">
      <c r="A31" s="61" t="s">
        <v>153</v>
      </c>
      <c r="B31" s="62" t="s">
        <v>38</v>
      </c>
      <c r="C31" s="63">
        <v>490000</v>
      </c>
      <c r="D31" s="63">
        <v>490000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4"/>
      <c r="O31" s="64"/>
    </row>
    <row r="32" spans="1:15" ht="18" customHeight="1">
      <c r="A32" s="61" t="s">
        <v>110</v>
      </c>
      <c r="B32" s="62" t="s">
        <v>39</v>
      </c>
      <c r="C32" s="63">
        <v>839500</v>
      </c>
      <c r="D32" s="63">
        <v>839500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4"/>
      <c r="O32" s="64"/>
    </row>
    <row r="33" spans="1:15" ht="18" customHeight="1">
      <c r="A33" s="61" t="s">
        <v>263</v>
      </c>
      <c r="B33" s="62" t="s">
        <v>37</v>
      </c>
      <c r="C33" s="63">
        <v>700000</v>
      </c>
      <c r="D33" s="63">
        <v>700000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4"/>
      <c r="O33" s="64"/>
    </row>
    <row r="34" spans="1:15" ht="18" customHeight="1">
      <c r="A34" s="61" t="s">
        <v>111</v>
      </c>
      <c r="B34" s="62" t="s">
        <v>37</v>
      </c>
      <c r="C34" s="63">
        <v>300000</v>
      </c>
      <c r="D34" s="63">
        <v>300000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4"/>
      <c r="O34" s="64"/>
    </row>
    <row r="35" spans="1:15" ht="18" customHeight="1">
      <c r="A35" s="61" t="s">
        <v>112</v>
      </c>
      <c r="B35" s="62" t="s">
        <v>37</v>
      </c>
      <c r="C35" s="63">
        <v>797500</v>
      </c>
      <c r="D35" s="63">
        <v>797500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4"/>
      <c r="O35" s="64"/>
    </row>
    <row r="36" spans="1:15" ht="18" customHeight="1">
      <c r="A36" s="61" t="s">
        <v>113</v>
      </c>
      <c r="B36" s="62" t="s">
        <v>114</v>
      </c>
      <c r="C36" s="63">
        <v>481600</v>
      </c>
      <c r="D36" s="63">
        <v>481600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4"/>
      <c r="O36" s="64"/>
    </row>
    <row r="37" spans="1:15" ht="18" customHeight="1">
      <c r="A37" s="61" t="s">
        <v>154</v>
      </c>
      <c r="B37" s="62"/>
      <c r="C37" s="63">
        <v>360000</v>
      </c>
      <c r="D37" s="63">
        <v>60000</v>
      </c>
      <c r="E37" s="63">
        <v>0</v>
      </c>
      <c r="F37" s="63">
        <v>300000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4"/>
      <c r="O37" s="65"/>
    </row>
    <row r="38" spans="1:15" ht="18" customHeight="1">
      <c r="A38" s="61" t="s">
        <v>264</v>
      </c>
      <c r="B38" s="62" t="s">
        <v>37</v>
      </c>
      <c r="C38" s="63">
        <v>60000</v>
      </c>
      <c r="D38" s="63">
        <v>60000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4"/>
      <c r="O38" s="64"/>
    </row>
    <row r="39" spans="1:15" ht="18" customHeight="1">
      <c r="A39" s="61" t="s">
        <v>115</v>
      </c>
      <c r="B39" s="62" t="s">
        <v>38</v>
      </c>
      <c r="C39" s="63">
        <v>300000</v>
      </c>
      <c r="D39" s="63">
        <v>0</v>
      </c>
      <c r="E39" s="63">
        <v>0</v>
      </c>
      <c r="F39" s="63">
        <v>300000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4"/>
      <c r="O39" s="64"/>
    </row>
    <row r="40" spans="1:15" ht="18" customHeight="1">
      <c r="A40" s="61" t="s">
        <v>155</v>
      </c>
      <c r="B40" s="62"/>
      <c r="C40" s="63">
        <v>3976342.04</v>
      </c>
      <c r="D40" s="63">
        <v>3976342.04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4">
        <v>739002</v>
      </c>
      <c r="O40" s="65"/>
    </row>
    <row r="41" spans="1:15" ht="18" customHeight="1">
      <c r="A41" s="61" t="s">
        <v>103</v>
      </c>
      <c r="B41" s="62"/>
      <c r="C41" s="63">
        <v>3856342.04</v>
      </c>
      <c r="D41" s="63">
        <v>3856342.04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4"/>
      <c r="O41" s="65"/>
    </row>
    <row r="42" spans="1:15" ht="18" customHeight="1">
      <c r="A42" s="61" t="s">
        <v>145</v>
      </c>
      <c r="B42" s="62"/>
      <c r="C42" s="63">
        <v>3381877.04</v>
      </c>
      <c r="D42" s="63">
        <v>3381877.04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4"/>
      <c r="O42" s="65"/>
    </row>
    <row r="43" spans="1:15" ht="18" customHeight="1">
      <c r="A43" s="61" t="s">
        <v>259</v>
      </c>
      <c r="B43" s="62" t="s">
        <v>34</v>
      </c>
      <c r="C43" s="63">
        <v>234219.36</v>
      </c>
      <c r="D43" s="63">
        <v>234219.36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4"/>
      <c r="O43" s="64"/>
    </row>
    <row r="44" spans="1:15" ht="18" customHeight="1">
      <c r="A44" s="61" t="s">
        <v>259</v>
      </c>
      <c r="B44" s="62" t="s">
        <v>35</v>
      </c>
      <c r="C44" s="63">
        <v>117109.68</v>
      </c>
      <c r="D44" s="63">
        <v>117109.68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4"/>
      <c r="O44" s="64"/>
    </row>
    <row r="45" spans="1:15" ht="18" customHeight="1">
      <c r="A45" s="61" t="s">
        <v>259</v>
      </c>
      <c r="B45" s="62" t="s">
        <v>36</v>
      </c>
      <c r="C45" s="63">
        <v>3030548</v>
      </c>
      <c r="D45" s="63">
        <v>3030548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4"/>
      <c r="O45" s="64"/>
    </row>
    <row r="46" spans="1:15" ht="18" customHeight="1">
      <c r="A46" s="61" t="s">
        <v>146</v>
      </c>
      <c r="B46" s="62"/>
      <c r="C46" s="63">
        <v>466420</v>
      </c>
      <c r="D46" s="63">
        <v>466420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4"/>
      <c r="O46" s="65"/>
    </row>
    <row r="47" spans="1:15" ht="18" customHeight="1">
      <c r="A47" s="61" t="s">
        <v>260</v>
      </c>
      <c r="B47" s="62" t="s">
        <v>36</v>
      </c>
      <c r="C47" s="63">
        <v>466420</v>
      </c>
      <c r="D47" s="63">
        <v>466420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4"/>
      <c r="O47" s="64"/>
    </row>
    <row r="48" spans="1:15" ht="18" customHeight="1">
      <c r="A48" s="61" t="s">
        <v>147</v>
      </c>
      <c r="B48" s="62"/>
      <c r="C48" s="63">
        <v>8045</v>
      </c>
      <c r="D48" s="63">
        <v>8045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4"/>
      <c r="O48" s="65"/>
    </row>
    <row r="49" spans="1:15" ht="18" customHeight="1">
      <c r="A49" s="61" t="s">
        <v>261</v>
      </c>
      <c r="B49" s="62" t="s">
        <v>36</v>
      </c>
      <c r="C49" s="63">
        <v>8045</v>
      </c>
      <c r="D49" s="63">
        <v>8045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4"/>
      <c r="O49" s="64"/>
    </row>
    <row r="50" spans="1:15" ht="18" customHeight="1">
      <c r="A50" s="61" t="s">
        <v>104</v>
      </c>
      <c r="B50" s="62"/>
      <c r="C50" s="63">
        <v>120000</v>
      </c>
      <c r="D50" s="63">
        <v>120000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4"/>
      <c r="O50" s="65"/>
    </row>
    <row r="51" spans="1:15" ht="18" customHeight="1">
      <c r="A51" s="61" t="s">
        <v>148</v>
      </c>
      <c r="B51" s="62"/>
      <c r="C51" s="63">
        <v>120000</v>
      </c>
      <c r="D51" s="63">
        <v>120000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4"/>
      <c r="O51" s="65"/>
    </row>
    <row r="52" spans="1:15" ht="18" customHeight="1">
      <c r="A52" s="61" t="s">
        <v>116</v>
      </c>
      <c r="B52" s="62" t="s">
        <v>40</v>
      </c>
      <c r="C52" s="63">
        <v>87000</v>
      </c>
      <c r="D52" s="63">
        <v>87000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4"/>
      <c r="O52" s="64"/>
    </row>
    <row r="53" spans="1:15" ht="18" customHeight="1">
      <c r="A53" s="61" t="s">
        <v>117</v>
      </c>
      <c r="B53" s="62" t="s">
        <v>40</v>
      </c>
      <c r="C53" s="63">
        <v>33000</v>
      </c>
      <c r="D53" s="63">
        <v>33000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4"/>
      <c r="O53" s="64"/>
    </row>
    <row r="54" spans="1:15" ht="18" customHeight="1">
      <c r="A54" s="61" t="s">
        <v>265</v>
      </c>
      <c r="B54" s="62"/>
      <c r="C54" s="63">
        <v>5631058.48</v>
      </c>
      <c r="D54" s="63">
        <v>5631058.48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4">
        <v>739003</v>
      </c>
      <c r="O54" s="65"/>
    </row>
    <row r="55" spans="1:15" ht="18" customHeight="1">
      <c r="A55" s="61" t="s">
        <v>103</v>
      </c>
      <c r="B55" s="62"/>
      <c r="C55" s="63">
        <v>3101058.48</v>
      </c>
      <c r="D55" s="63">
        <v>3101058.48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4"/>
      <c r="O55" s="65"/>
    </row>
    <row r="56" spans="1:15" ht="18" customHeight="1">
      <c r="A56" s="61" t="s">
        <v>145</v>
      </c>
      <c r="B56" s="62"/>
      <c r="C56" s="63">
        <v>2478298.48</v>
      </c>
      <c r="D56" s="63">
        <v>2478298.48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4"/>
      <c r="O56" s="65"/>
    </row>
    <row r="57" spans="1:15" ht="18" customHeight="1">
      <c r="A57" s="61" t="s">
        <v>259</v>
      </c>
      <c r="B57" s="62" t="s">
        <v>34</v>
      </c>
      <c r="C57" s="63">
        <v>177388.31999999998</v>
      </c>
      <c r="D57" s="63">
        <v>177388.31999999998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4"/>
      <c r="O57" s="64"/>
    </row>
    <row r="58" spans="1:15" ht="18" customHeight="1">
      <c r="A58" s="61" t="s">
        <v>259</v>
      </c>
      <c r="B58" s="62" t="s">
        <v>35</v>
      </c>
      <c r="C58" s="63">
        <v>88694.15999999999</v>
      </c>
      <c r="D58" s="63">
        <v>88694.15999999999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4"/>
      <c r="O58" s="64"/>
    </row>
    <row r="59" spans="1:15" ht="18" customHeight="1">
      <c r="A59" s="61" t="s">
        <v>259</v>
      </c>
      <c r="B59" s="62" t="s">
        <v>36</v>
      </c>
      <c r="C59" s="63">
        <v>1807666</v>
      </c>
      <c r="D59" s="63">
        <v>1807666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4"/>
      <c r="O59" s="64"/>
    </row>
    <row r="60" spans="1:15" ht="18" customHeight="1">
      <c r="A60" s="61" t="s">
        <v>259</v>
      </c>
      <c r="B60" s="62" t="s">
        <v>33</v>
      </c>
      <c r="C60" s="63">
        <v>404550</v>
      </c>
      <c r="D60" s="63">
        <v>404550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4"/>
      <c r="O60" s="64"/>
    </row>
    <row r="61" spans="1:15" ht="18" customHeight="1">
      <c r="A61" s="61" t="s">
        <v>146</v>
      </c>
      <c r="B61" s="62"/>
      <c r="C61" s="63">
        <v>493860</v>
      </c>
      <c r="D61" s="63">
        <v>493860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4"/>
      <c r="O61" s="65"/>
    </row>
    <row r="62" spans="1:15" ht="18" customHeight="1">
      <c r="A62" s="61" t="s">
        <v>260</v>
      </c>
      <c r="B62" s="62" t="s">
        <v>36</v>
      </c>
      <c r="C62" s="63">
        <v>342260</v>
      </c>
      <c r="D62" s="63">
        <v>342260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4"/>
      <c r="O62" s="64"/>
    </row>
    <row r="63" spans="1:15" ht="18" customHeight="1">
      <c r="A63" s="61" t="s">
        <v>260</v>
      </c>
      <c r="B63" s="62" t="s">
        <v>33</v>
      </c>
      <c r="C63" s="63">
        <v>151600</v>
      </c>
      <c r="D63" s="63">
        <v>151600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4"/>
      <c r="O63" s="64"/>
    </row>
    <row r="64" spans="1:15" ht="18" customHeight="1">
      <c r="A64" s="61" t="s">
        <v>147</v>
      </c>
      <c r="B64" s="62"/>
      <c r="C64" s="63">
        <v>128900</v>
      </c>
      <c r="D64" s="63">
        <v>128900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4"/>
      <c r="O64" s="65"/>
    </row>
    <row r="65" spans="1:15" ht="18" customHeight="1">
      <c r="A65" s="61" t="s">
        <v>261</v>
      </c>
      <c r="B65" s="62" t="s">
        <v>36</v>
      </c>
      <c r="C65" s="63">
        <v>25780</v>
      </c>
      <c r="D65" s="63">
        <v>25780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4"/>
      <c r="O65" s="64"/>
    </row>
    <row r="66" spans="1:15" ht="18" customHeight="1">
      <c r="A66" s="61" t="s">
        <v>261</v>
      </c>
      <c r="B66" s="62" t="s">
        <v>33</v>
      </c>
      <c r="C66" s="63">
        <v>103120</v>
      </c>
      <c r="D66" s="63">
        <v>103120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4"/>
      <c r="O66" s="64"/>
    </row>
    <row r="67" spans="1:15" ht="18" customHeight="1">
      <c r="A67" s="61" t="s">
        <v>104</v>
      </c>
      <c r="B67" s="62"/>
      <c r="C67" s="63">
        <v>2530000</v>
      </c>
      <c r="D67" s="63">
        <v>2530000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4"/>
      <c r="O67" s="65"/>
    </row>
    <row r="68" spans="1:15" ht="18" customHeight="1">
      <c r="A68" s="61" t="s">
        <v>148</v>
      </c>
      <c r="B68" s="62"/>
      <c r="C68" s="63">
        <v>150000</v>
      </c>
      <c r="D68" s="63">
        <v>150000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4"/>
      <c r="O68" s="65"/>
    </row>
    <row r="69" spans="1:15" ht="18" customHeight="1">
      <c r="A69" s="61" t="s">
        <v>156</v>
      </c>
      <c r="B69" s="62" t="s">
        <v>41</v>
      </c>
      <c r="C69" s="63">
        <v>150000</v>
      </c>
      <c r="D69" s="63">
        <v>150000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4"/>
      <c r="O69" s="64"/>
    </row>
    <row r="70" spans="1:15" ht="18" customHeight="1">
      <c r="A70" s="61" t="s">
        <v>149</v>
      </c>
      <c r="B70" s="62"/>
      <c r="C70" s="63">
        <v>2380000</v>
      </c>
      <c r="D70" s="63">
        <v>2380000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4"/>
      <c r="O70" s="65"/>
    </row>
    <row r="71" spans="1:15" ht="18" customHeight="1">
      <c r="A71" s="61" t="s">
        <v>119</v>
      </c>
      <c r="B71" s="62" t="s">
        <v>41</v>
      </c>
      <c r="C71" s="63">
        <v>40000</v>
      </c>
      <c r="D71" s="63">
        <v>40000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4"/>
      <c r="O71" s="64"/>
    </row>
    <row r="72" spans="1:15" ht="18" customHeight="1">
      <c r="A72" s="61" t="s">
        <v>120</v>
      </c>
      <c r="B72" s="62" t="s">
        <v>41</v>
      </c>
      <c r="C72" s="63">
        <v>100000</v>
      </c>
      <c r="D72" s="63">
        <v>100000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4"/>
      <c r="O72" s="64"/>
    </row>
    <row r="73" spans="1:15" ht="18" customHeight="1">
      <c r="A73" s="61" t="s">
        <v>121</v>
      </c>
      <c r="B73" s="62" t="s">
        <v>41</v>
      </c>
      <c r="C73" s="63">
        <v>70000</v>
      </c>
      <c r="D73" s="63">
        <v>70000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4"/>
      <c r="O73" s="64"/>
    </row>
    <row r="74" spans="1:15" ht="18" customHeight="1">
      <c r="A74" s="61" t="s">
        <v>122</v>
      </c>
      <c r="B74" s="62" t="s">
        <v>41</v>
      </c>
      <c r="C74" s="63">
        <v>2000000</v>
      </c>
      <c r="D74" s="63">
        <v>2000000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4"/>
      <c r="O74" s="64"/>
    </row>
    <row r="75" spans="1:15" ht="18" customHeight="1">
      <c r="A75" s="61" t="s">
        <v>123</v>
      </c>
      <c r="B75" s="62" t="s">
        <v>41</v>
      </c>
      <c r="C75" s="63">
        <v>170000</v>
      </c>
      <c r="D75" s="63">
        <v>170000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4"/>
      <c r="O75" s="64"/>
    </row>
    <row r="76" spans="1:15" ht="18" customHeight="1">
      <c r="A76" s="61" t="s">
        <v>157</v>
      </c>
      <c r="B76" s="62"/>
      <c r="C76" s="63">
        <v>6499104.04</v>
      </c>
      <c r="D76" s="63">
        <v>6499104.04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4">
        <v>739005</v>
      </c>
      <c r="O76" s="65"/>
    </row>
    <row r="77" spans="1:15" ht="18" customHeight="1">
      <c r="A77" s="61" t="s">
        <v>103</v>
      </c>
      <c r="B77" s="62"/>
      <c r="C77" s="63">
        <v>2339104.04</v>
      </c>
      <c r="D77" s="63">
        <v>2339104.04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4"/>
      <c r="O77" s="65"/>
    </row>
    <row r="78" spans="1:15" ht="18" customHeight="1">
      <c r="A78" s="61" t="s">
        <v>145</v>
      </c>
      <c r="B78" s="62"/>
      <c r="C78" s="63">
        <v>2031854.04</v>
      </c>
      <c r="D78" s="63">
        <v>2031854.04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4"/>
      <c r="O78" s="65"/>
    </row>
    <row r="79" spans="1:15" ht="18" customHeight="1">
      <c r="A79" s="61" t="s">
        <v>259</v>
      </c>
      <c r="B79" s="62" t="s">
        <v>33</v>
      </c>
      <c r="C79" s="63">
        <v>2031854.04</v>
      </c>
      <c r="D79" s="63">
        <v>2031854.04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4"/>
      <c r="O79" s="64"/>
    </row>
    <row r="80" spans="1:15" ht="18" customHeight="1">
      <c r="A80" s="61" t="s">
        <v>146</v>
      </c>
      <c r="B80" s="62"/>
      <c r="C80" s="63">
        <v>307150</v>
      </c>
      <c r="D80" s="63">
        <v>307150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4"/>
      <c r="O80" s="65"/>
    </row>
    <row r="81" spans="1:15" ht="18" customHeight="1">
      <c r="A81" s="61" t="s">
        <v>260</v>
      </c>
      <c r="B81" s="62" t="s">
        <v>33</v>
      </c>
      <c r="C81" s="63">
        <v>307150</v>
      </c>
      <c r="D81" s="63">
        <v>307150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4"/>
      <c r="O81" s="64"/>
    </row>
    <row r="82" spans="1:15" ht="18" customHeight="1">
      <c r="A82" s="61" t="s">
        <v>147</v>
      </c>
      <c r="B82" s="62"/>
      <c r="C82" s="63">
        <v>100</v>
      </c>
      <c r="D82" s="63">
        <v>100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4"/>
      <c r="O82" s="65"/>
    </row>
    <row r="83" spans="1:15" ht="18" customHeight="1">
      <c r="A83" s="61" t="s">
        <v>261</v>
      </c>
      <c r="B83" s="62" t="s">
        <v>33</v>
      </c>
      <c r="C83" s="63">
        <v>100</v>
      </c>
      <c r="D83" s="63">
        <v>100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4"/>
      <c r="O83" s="64"/>
    </row>
    <row r="84" spans="1:15" ht="18" customHeight="1">
      <c r="A84" s="61" t="s">
        <v>104</v>
      </c>
      <c r="B84" s="62"/>
      <c r="C84" s="63">
        <v>4160000</v>
      </c>
      <c r="D84" s="63">
        <v>4160000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4"/>
      <c r="O84" s="65"/>
    </row>
    <row r="85" spans="1:15" ht="18" customHeight="1">
      <c r="A85" s="61" t="s">
        <v>148</v>
      </c>
      <c r="B85" s="62"/>
      <c r="C85" s="63">
        <v>450000</v>
      </c>
      <c r="D85" s="63">
        <v>450000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4"/>
      <c r="O85" s="65"/>
    </row>
    <row r="86" spans="1:15" ht="18" customHeight="1">
      <c r="A86" s="61" t="s">
        <v>118</v>
      </c>
      <c r="B86" s="62" t="s">
        <v>38</v>
      </c>
      <c r="C86" s="63">
        <v>100000</v>
      </c>
      <c r="D86" s="63">
        <v>100000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4"/>
      <c r="O86" s="64"/>
    </row>
    <row r="87" spans="1:15" ht="18" customHeight="1">
      <c r="A87" s="61" t="s">
        <v>158</v>
      </c>
      <c r="B87" s="62" t="s">
        <v>38</v>
      </c>
      <c r="C87" s="63">
        <v>350000</v>
      </c>
      <c r="D87" s="63">
        <v>350000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4"/>
      <c r="O87" s="64"/>
    </row>
    <row r="88" spans="1:15" ht="18" customHeight="1">
      <c r="A88" s="61" t="s">
        <v>149</v>
      </c>
      <c r="B88" s="62"/>
      <c r="C88" s="63">
        <v>3710000</v>
      </c>
      <c r="D88" s="63">
        <v>3710000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4"/>
      <c r="O88" s="65"/>
    </row>
    <row r="89" spans="1:15" ht="18" customHeight="1">
      <c r="A89" s="61" t="s">
        <v>125</v>
      </c>
      <c r="B89" s="62" t="s">
        <v>38</v>
      </c>
      <c r="C89" s="63">
        <v>270000</v>
      </c>
      <c r="D89" s="63">
        <v>270000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4"/>
      <c r="O89" s="64"/>
    </row>
    <row r="90" spans="1:15" ht="18" customHeight="1">
      <c r="A90" s="61" t="s">
        <v>266</v>
      </c>
      <c r="B90" s="62" t="s">
        <v>267</v>
      </c>
      <c r="C90" s="63">
        <v>150000</v>
      </c>
      <c r="D90" s="63">
        <v>150000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4"/>
      <c r="O90" s="64"/>
    </row>
    <row r="91" spans="1:15" ht="18" customHeight="1">
      <c r="A91" s="61" t="s">
        <v>268</v>
      </c>
      <c r="B91" s="62" t="s">
        <v>267</v>
      </c>
      <c r="C91" s="63">
        <v>3000000</v>
      </c>
      <c r="D91" s="63">
        <v>3000000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4"/>
      <c r="O91" s="64"/>
    </row>
    <row r="92" spans="1:15" ht="18" customHeight="1">
      <c r="A92" s="61" t="s">
        <v>269</v>
      </c>
      <c r="B92" s="62" t="s">
        <v>267</v>
      </c>
      <c r="C92" s="63">
        <v>240000</v>
      </c>
      <c r="D92" s="63">
        <v>240000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4"/>
      <c r="O92" s="64"/>
    </row>
    <row r="93" spans="1:15" ht="18" customHeight="1">
      <c r="A93" s="61" t="s">
        <v>159</v>
      </c>
      <c r="B93" s="62" t="s">
        <v>267</v>
      </c>
      <c r="C93" s="63">
        <v>50000</v>
      </c>
      <c r="D93" s="63">
        <v>50000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4"/>
      <c r="O93" s="64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1:M2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O22" sqref="O22"/>
    </sheetView>
  </sheetViews>
  <sheetFormatPr defaultColWidth="9.00390625" defaultRowHeight="14.25"/>
  <cols>
    <col min="1" max="1" width="42.125" style="0" bestFit="1" customWidth="1"/>
    <col min="2" max="2" width="17.125" style="0" customWidth="1"/>
    <col min="3" max="3" width="17.25390625" style="0" bestFit="1" customWidth="1"/>
    <col min="4" max="4" width="7.00390625" style="0" customWidth="1"/>
    <col min="5" max="5" width="5.125" style="0" customWidth="1"/>
    <col min="6" max="6" width="4.25390625" style="0" customWidth="1"/>
    <col min="7" max="7" width="4.875" style="0" customWidth="1"/>
    <col min="8" max="8" width="9.625" style="0" customWidth="1"/>
    <col min="9" max="9" width="10.50390625" style="0" bestFit="1" customWidth="1"/>
    <col min="10" max="10" width="11.375" style="0" bestFit="1" customWidth="1"/>
    <col min="11" max="11" width="10.50390625" style="0" bestFit="1" customWidth="1"/>
    <col min="12" max="12" width="9.00390625" style="0" bestFit="1" customWidth="1"/>
    <col min="13" max="13" width="5.625" style="0" customWidth="1"/>
    <col min="14" max="14" width="4.75390625" style="0" bestFit="1" customWidth="1"/>
    <col min="15" max="15" width="10.50390625" style="0" bestFit="1" customWidth="1"/>
    <col min="16" max="16" width="8.00390625" style="0" bestFit="1" customWidth="1"/>
    <col min="18" max="18" width="5.875" style="0" customWidth="1"/>
    <col min="19" max="19" width="4.375" style="0" customWidth="1"/>
    <col min="20" max="20" width="5.00390625" style="0" customWidth="1"/>
    <col min="21" max="21" width="5.75390625" style="0" customWidth="1"/>
  </cols>
  <sheetData>
    <row r="1" spans="1:17" ht="14.25" customHeight="1">
      <c r="A1" s="119" t="s">
        <v>270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4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4.25">
      <c r="A3" s="66"/>
      <c r="J3" s="67"/>
      <c r="K3" s="67"/>
      <c r="L3" s="67"/>
      <c r="M3" s="67"/>
      <c r="N3" s="67"/>
      <c r="O3" s="67"/>
      <c r="P3" s="67"/>
      <c r="Q3" s="68" t="s">
        <v>252</v>
      </c>
    </row>
    <row r="4" spans="1:17" ht="45">
      <c r="A4" s="58" t="s">
        <v>3</v>
      </c>
      <c r="B4" s="58" t="s">
        <v>4</v>
      </c>
      <c r="C4" s="58" t="s">
        <v>5</v>
      </c>
      <c r="D4" s="58" t="s">
        <v>6</v>
      </c>
      <c r="E4" s="59" t="s">
        <v>7</v>
      </c>
      <c r="F4" s="58" t="s">
        <v>8</v>
      </c>
      <c r="G4" s="59" t="s">
        <v>9</v>
      </c>
      <c r="H4" s="59" t="s">
        <v>10</v>
      </c>
      <c r="I4" s="58" t="s">
        <v>11</v>
      </c>
      <c r="J4" s="59" t="s">
        <v>12</v>
      </c>
      <c r="K4" s="59" t="s">
        <v>15</v>
      </c>
      <c r="L4" s="59" t="s">
        <v>16</v>
      </c>
      <c r="M4" s="59" t="s">
        <v>17</v>
      </c>
      <c r="N4" s="59" t="s">
        <v>18</v>
      </c>
      <c r="O4" s="59" t="s">
        <v>19</v>
      </c>
      <c r="P4" s="59" t="s">
        <v>20</v>
      </c>
      <c r="Q4" s="59" t="s">
        <v>258</v>
      </c>
    </row>
    <row r="5" spans="1:18" ht="16.5" customHeight="1">
      <c r="A5" s="69" t="s">
        <v>22</v>
      </c>
      <c r="B5" s="62"/>
      <c r="C5" s="62"/>
      <c r="D5" s="62"/>
      <c r="E5" s="62"/>
      <c r="F5" s="62"/>
      <c r="G5" s="62"/>
      <c r="H5" s="62"/>
      <c r="I5" s="63">
        <v>1615720</v>
      </c>
      <c r="J5" s="63">
        <v>1315720</v>
      </c>
      <c r="K5" s="63">
        <v>300000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70">
        <v>739</v>
      </c>
    </row>
    <row r="6" spans="1:18" ht="16.5" customHeight="1">
      <c r="A6" s="69" t="s">
        <v>144</v>
      </c>
      <c r="B6" s="62"/>
      <c r="C6" s="62"/>
      <c r="D6" s="62"/>
      <c r="E6" s="62"/>
      <c r="F6" s="62"/>
      <c r="G6" s="62"/>
      <c r="H6" s="62"/>
      <c r="I6" s="63">
        <v>1574620</v>
      </c>
      <c r="J6" s="63">
        <v>1274620</v>
      </c>
      <c r="K6" s="63">
        <v>300000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70" t="s">
        <v>271</v>
      </c>
    </row>
    <row r="7" spans="1:18" ht="16.5" customHeight="1">
      <c r="A7" s="69" t="s">
        <v>272</v>
      </c>
      <c r="B7" s="62"/>
      <c r="C7" s="62"/>
      <c r="D7" s="62"/>
      <c r="E7" s="62"/>
      <c r="F7" s="62"/>
      <c r="G7" s="62"/>
      <c r="H7" s="71"/>
      <c r="I7" s="63">
        <v>17000</v>
      </c>
      <c r="J7" s="63">
        <v>17000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72"/>
    </row>
    <row r="8" spans="1:18" ht="14.25">
      <c r="A8" s="69" t="s">
        <v>273</v>
      </c>
      <c r="B8" s="73" t="s">
        <v>274</v>
      </c>
      <c r="C8" s="73" t="s">
        <v>176</v>
      </c>
      <c r="D8" s="74" t="s">
        <v>23</v>
      </c>
      <c r="E8" s="74"/>
      <c r="F8" s="74" t="s">
        <v>275</v>
      </c>
      <c r="G8" s="74" t="s">
        <v>24</v>
      </c>
      <c r="H8" s="63">
        <v>1000</v>
      </c>
      <c r="I8" s="63">
        <v>8000</v>
      </c>
      <c r="J8" s="63">
        <v>8000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75"/>
    </row>
    <row r="9" spans="1:18" ht="14.25">
      <c r="A9" s="69" t="s">
        <v>179</v>
      </c>
      <c r="B9" s="73" t="s">
        <v>180</v>
      </c>
      <c r="C9" s="73" t="s">
        <v>276</v>
      </c>
      <c r="D9" s="74" t="s">
        <v>23</v>
      </c>
      <c r="E9" s="74"/>
      <c r="F9" s="74" t="s">
        <v>178</v>
      </c>
      <c r="G9" s="74" t="s">
        <v>170</v>
      </c>
      <c r="H9" s="63">
        <v>180</v>
      </c>
      <c r="I9" s="63">
        <v>9000</v>
      </c>
      <c r="J9" s="63">
        <v>9000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75"/>
    </row>
    <row r="10" spans="1:18" ht="14.25">
      <c r="A10" s="69" t="s">
        <v>127</v>
      </c>
      <c r="B10" s="62"/>
      <c r="C10" s="62"/>
      <c r="D10" s="62"/>
      <c r="E10" s="62"/>
      <c r="F10" s="62"/>
      <c r="G10" s="62"/>
      <c r="H10" s="71"/>
      <c r="I10" s="63">
        <v>447700</v>
      </c>
      <c r="J10" s="63">
        <v>447700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72"/>
    </row>
    <row r="11" spans="1:18" ht="14.25">
      <c r="A11" s="69" t="s">
        <v>277</v>
      </c>
      <c r="B11" s="73" t="s">
        <v>278</v>
      </c>
      <c r="C11" s="73" t="s">
        <v>279</v>
      </c>
      <c r="D11" s="74" t="s">
        <v>23</v>
      </c>
      <c r="E11" s="74"/>
      <c r="F11" s="74" t="s">
        <v>177</v>
      </c>
      <c r="G11" s="74" t="s">
        <v>280</v>
      </c>
      <c r="H11" s="63">
        <v>1000</v>
      </c>
      <c r="I11" s="63">
        <v>6000</v>
      </c>
      <c r="J11" s="63">
        <v>6000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75"/>
    </row>
    <row r="12" spans="1:18" ht="16.5" customHeight="1">
      <c r="A12" s="69" t="s">
        <v>281</v>
      </c>
      <c r="B12" s="73" t="s">
        <v>282</v>
      </c>
      <c r="C12" s="73" t="s">
        <v>283</v>
      </c>
      <c r="D12" s="74" t="s">
        <v>23</v>
      </c>
      <c r="E12" s="74"/>
      <c r="F12" s="74" t="s">
        <v>184</v>
      </c>
      <c r="G12" s="74" t="s">
        <v>26</v>
      </c>
      <c r="H12" s="63">
        <v>10000</v>
      </c>
      <c r="I12" s="63">
        <v>30000</v>
      </c>
      <c r="J12" s="63">
        <v>30000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75"/>
    </row>
    <row r="13" spans="1:18" ht="14.25">
      <c r="A13" s="69" t="s">
        <v>284</v>
      </c>
      <c r="B13" s="73" t="s">
        <v>285</v>
      </c>
      <c r="C13" s="73" t="s">
        <v>283</v>
      </c>
      <c r="D13" s="74" t="s">
        <v>23</v>
      </c>
      <c r="E13" s="74"/>
      <c r="F13" s="74" t="s">
        <v>184</v>
      </c>
      <c r="G13" s="74" t="s">
        <v>26</v>
      </c>
      <c r="H13" s="63">
        <v>1500</v>
      </c>
      <c r="I13" s="63">
        <v>4500</v>
      </c>
      <c r="J13" s="63">
        <v>4500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75"/>
    </row>
    <row r="14" spans="1:18" ht="14.25">
      <c r="A14" s="69" t="s">
        <v>167</v>
      </c>
      <c r="B14" s="73" t="s">
        <v>168</v>
      </c>
      <c r="C14" s="73" t="s">
        <v>286</v>
      </c>
      <c r="D14" s="74" t="s">
        <v>23</v>
      </c>
      <c r="E14" s="74"/>
      <c r="F14" s="74" t="s">
        <v>169</v>
      </c>
      <c r="G14" s="74" t="s">
        <v>24</v>
      </c>
      <c r="H14" s="63">
        <v>1800</v>
      </c>
      <c r="I14" s="63">
        <v>7200</v>
      </c>
      <c r="J14" s="63">
        <v>7200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75"/>
    </row>
    <row r="15" spans="1:18" ht="22.5">
      <c r="A15" s="69" t="s">
        <v>165</v>
      </c>
      <c r="B15" s="73" t="s">
        <v>166</v>
      </c>
      <c r="C15" s="73" t="s">
        <v>25</v>
      </c>
      <c r="D15" s="74" t="s">
        <v>23</v>
      </c>
      <c r="E15" s="74"/>
      <c r="F15" s="74" t="s">
        <v>164</v>
      </c>
      <c r="G15" s="74" t="s">
        <v>30</v>
      </c>
      <c r="H15" s="63">
        <v>400000</v>
      </c>
      <c r="I15" s="63">
        <v>400000</v>
      </c>
      <c r="J15" s="63">
        <v>400000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75"/>
    </row>
    <row r="16" spans="1:18" ht="16.5" customHeight="1">
      <c r="A16" s="69" t="s">
        <v>287</v>
      </c>
      <c r="B16" s="62"/>
      <c r="C16" s="62"/>
      <c r="D16" s="62"/>
      <c r="E16" s="62"/>
      <c r="F16" s="62"/>
      <c r="G16" s="62"/>
      <c r="H16" s="71"/>
      <c r="I16" s="63">
        <v>60000</v>
      </c>
      <c r="J16" s="63">
        <v>60000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72"/>
    </row>
    <row r="17" spans="1:18" ht="14.25">
      <c r="A17" s="69" t="s">
        <v>185</v>
      </c>
      <c r="B17" s="73" t="s">
        <v>186</v>
      </c>
      <c r="C17" s="73" t="s">
        <v>288</v>
      </c>
      <c r="D17" s="74" t="s">
        <v>23</v>
      </c>
      <c r="E17" s="74"/>
      <c r="F17" s="74" t="s">
        <v>164</v>
      </c>
      <c r="G17" s="74" t="s">
        <v>26</v>
      </c>
      <c r="H17" s="63">
        <v>13000</v>
      </c>
      <c r="I17" s="63">
        <v>13000</v>
      </c>
      <c r="J17" s="63">
        <v>13000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75"/>
    </row>
    <row r="18" spans="1:18" ht="16.5" customHeight="1">
      <c r="A18" s="69" t="s">
        <v>185</v>
      </c>
      <c r="B18" s="73" t="s">
        <v>186</v>
      </c>
      <c r="C18" s="73" t="s">
        <v>288</v>
      </c>
      <c r="D18" s="74" t="s">
        <v>23</v>
      </c>
      <c r="E18" s="74"/>
      <c r="F18" s="74" t="s">
        <v>171</v>
      </c>
      <c r="G18" s="74" t="s">
        <v>26</v>
      </c>
      <c r="H18" s="63">
        <v>6700</v>
      </c>
      <c r="I18" s="63">
        <v>33500</v>
      </c>
      <c r="J18" s="63">
        <v>33500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75"/>
    </row>
    <row r="19" spans="1:18" ht="16.5" customHeight="1">
      <c r="A19" s="69" t="s">
        <v>289</v>
      </c>
      <c r="B19" s="73" t="s">
        <v>290</v>
      </c>
      <c r="C19" s="73" t="s">
        <v>291</v>
      </c>
      <c r="D19" s="74" t="s">
        <v>23</v>
      </c>
      <c r="E19" s="74"/>
      <c r="F19" s="74" t="s">
        <v>177</v>
      </c>
      <c r="G19" s="74" t="s">
        <v>26</v>
      </c>
      <c r="H19" s="63">
        <v>2250</v>
      </c>
      <c r="I19" s="63">
        <v>13500</v>
      </c>
      <c r="J19" s="63">
        <v>13500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75"/>
    </row>
    <row r="20" spans="1:18" ht="14.25">
      <c r="A20" s="69" t="s">
        <v>126</v>
      </c>
      <c r="B20" s="62"/>
      <c r="C20" s="62"/>
      <c r="D20" s="62"/>
      <c r="E20" s="62"/>
      <c r="F20" s="62"/>
      <c r="G20" s="62"/>
      <c r="H20" s="71"/>
      <c r="I20" s="63">
        <v>300000</v>
      </c>
      <c r="J20" s="63">
        <v>0</v>
      </c>
      <c r="K20" s="63">
        <v>300000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72"/>
    </row>
    <row r="21" spans="1:18" ht="14.25">
      <c r="A21" s="69" t="s">
        <v>292</v>
      </c>
      <c r="B21" s="73" t="s">
        <v>293</v>
      </c>
      <c r="C21" s="73" t="s">
        <v>294</v>
      </c>
      <c r="D21" s="74" t="s">
        <v>23</v>
      </c>
      <c r="E21" s="74"/>
      <c r="F21" s="74" t="s">
        <v>164</v>
      </c>
      <c r="G21" s="74" t="s">
        <v>24</v>
      </c>
      <c r="H21" s="63">
        <v>300000</v>
      </c>
      <c r="I21" s="63">
        <v>300000</v>
      </c>
      <c r="J21" s="63">
        <v>0</v>
      </c>
      <c r="K21" s="63">
        <v>300000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75"/>
    </row>
    <row r="22" spans="1:18" ht="14.25">
      <c r="A22" s="69" t="s">
        <v>295</v>
      </c>
      <c r="B22" s="62"/>
      <c r="C22" s="62"/>
      <c r="D22" s="62"/>
      <c r="E22" s="62"/>
      <c r="F22" s="62"/>
      <c r="G22" s="62"/>
      <c r="H22" s="71"/>
      <c r="I22" s="63">
        <v>259920</v>
      </c>
      <c r="J22" s="63">
        <v>259920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72"/>
    </row>
    <row r="23" spans="1:18" ht="16.5" customHeight="1">
      <c r="A23" s="69" t="s">
        <v>296</v>
      </c>
      <c r="B23" s="73" t="s">
        <v>297</v>
      </c>
      <c r="C23" s="73" t="s">
        <v>298</v>
      </c>
      <c r="D23" s="74" t="s">
        <v>23</v>
      </c>
      <c r="E23" s="74"/>
      <c r="F23" s="74" t="s">
        <v>164</v>
      </c>
      <c r="G23" s="74" t="s">
        <v>26</v>
      </c>
      <c r="H23" s="63">
        <v>29980</v>
      </c>
      <c r="I23" s="63">
        <v>29980</v>
      </c>
      <c r="J23" s="63">
        <v>29980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75"/>
    </row>
    <row r="24" spans="1:18" ht="16.5" customHeight="1">
      <c r="A24" s="69" t="s">
        <v>299</v>
      </c>
      <c r="B24" s="73" t="s">
        <v>300</v>
      </c>
      <c r="C24" s="73" t="s">
        <v>29</v>
      </c>
      <c r="D24" s="74" t="s">
        <v>23</v>
      </c>
      <c r="E24" s="74"/>
      <c r="F24" s="74" t="s">
        <v>171</v>
      </c>
      <c r="G24" s="74" t="s">
        <v>26</v>
      </c>
      <c r="H24" s="63">
        <v>998</v>
      </c>
      <c r="I24" s="63">
        <v>4990</v>
      </c>
      <c r="J24" s="63">
        <v>4990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75"/>
    </row>
    <row r="25" spans="1:18" ht="16.5" customHeight="1">
      <c r="A25" s="69" t="s">
        <v>289</v>
      </c>
      <c r="B25" s="73" t="s">
        <v>290</v>
      </c>
      <c r="C25" s="73" t="s">
        <v>291</v>
      </c>
      <c r="D25" s="74" t="s">
        <v>23</v>
      </c>
      <c r="E25" s="74"/>
      <c r="F25" s="74" t="s">
        <v>181</v>
      </c>
      <c r="G25" s="74" t="s">
        <v>26</v>
      </c>
      <c r="H25" s="63">
        <v>2050</v>
      </c>
      <c r="I25" s="63">
        <v>41000</v>
      </c>
      <c r="J25" s="63">
        <v>41000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75"/>
    </row>
    <row r="26" spans="1:18" ht="16.5" customHeight="1">
      <c r="A26" s="69" t="s">
        <v>185</v>
      </c>
      <c r="B26" s="73" t="s">
        <v>186</v>
      </c>
      <c r="C26" s="73" t="s">
        <v>288</v>
      </c>
      <c r="D26" s="74" t="s">
        <v>23</v>
      </c>
      <c r="E26" s="74"/>
      <c r="F26" s="74" t="s">
        <v>301</v>
      </c>
      <c r="G26" s="74" t="s">
        <v>24</v>
      </c>
      <c r="H26" s="63">
        <v>4900</v>
      </c>
      <c r="I26" s="63">
        <v>44100</v>
      </c>
      <c r="J26" s="63">
        <v>44100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75"/>
    </row>
    <row r="27" spans="1:18" ht="16.5" customHeight="1">
      <c r="A27" s="69" t="s">
        <v>185</v>
      </c>
      <c r="B27" s="73" t="s">
        <v>186</v>
      </c>
      <c r="C27" s="73" t="s">
        <v>288</v>
      </c>
      <c r="D27" s="74" t="s">
        <v>23</v>
      </c>
      <c r="E27" s="74"/>
      <c r="F27" s="74" t="s">
        <v>302</v>
      </c>
      <c r="G27" s="74" t="s">
        <v>24</v>
      </c>
      <c r="H27" s="63">
        <v>4980</v>
      </c>
      <c r="I27" s="63">
        <v>129480</v>
      </c>
      <c r="J27" s="63">
        <v>129480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75"/>
    </row>
    <row r="28" spans="1:18" ht="16.5" customHeight="1">
      <c r="A28" s="69" t="s">
        <v>303</v>
      </c>
      <c r="B28" s="73" t="s">
        <v>304</v>
      </c>
      <c r="C28" s="73" t="s">
        <v>276</v>
      </c>
      <c r="D28" s="74" t="s">
        <v>23</v>
      </c>
      <c r="E28" s="74"/>
      <c r="F28" s="74" t="s">
        <v>305</v>
      </c>
      <c r="G28" s="74" t="s">
        <v>170</v>
      </c>
      <c r="H28" s="63">
        <v>185</v>
      </c>
      <c r="I28" s="63">
        <v>5550</v>
      </c>
      <c r="J28" s="63">
        <v>5550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75"/>
    </row>
    <row r="29" spans="1:18" ht="16.5" customHeight="1">
      <c r="A29" s="69" t="s">
        <v>306</v>
      </c>
      <c r="B29" s="73" t="s">
        <v>307</v>
      </c>
      <c r="C29" s="73" t="s">
        <v>279</v>
      </c>
      <c r="D29" s="74" t="s">
        <v>23</v>
      </c>
      <c r="E29" s="74"/>
      <c r="F29" s="74" t="s">
        <v>182</v>
      </c>
      <c r="G29" s="74" t="s">
        <v>172</v>
      </c>
      <c r="H29" s="63">
        <v>970</v>
      </c>
      <c r="I29" s="63">
        <v>1940</v>
      </c>
      <c r="J29" s="63">
        <v>1940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75"/>
    </row>
    <row r="30" spans="1:18" ht="16.5" customHeight="1">
      <c r="A30" s="69" t="s">
        <v>175</v>
      </c>
      <c r="B30" s="73" t="s">
        <v>27</v>
      </c>
      <c r="C30" s="73" t="s">
        <v>279</v>
      </c>
      <c r="D30" s="74" t="s">
        <v>23</v>
      </c>
      <c r="E30" s="74"/>
      <c r="F30" s="74" t="s">
        <v>184</v>
      </c>
      <c r="G30" s="74" t="s">
        <v>172</v>
      </c>
      <c r="H30" s="63">
        <v>640</v>
      </c>
      <c r="I30" s="63">
        <v>1920</v>
      </c>
      <c r="J30" s="63">
        <v>1920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75"/>
    </row>
    <row r="31" spans="1:18" ht="16.5" customHeight="1">
      <c r="A31" s="69" t="s">
        <v>308</v>
      </c>
      <c r="B31" s="73" t="s">
        <v>309</v>
      </c>
      <c r="C31" s="73" t="s">
        <v>310</v>
      </c>
      <c r="D31" s="74" t="s">
        <v>23</v>
      </c>
      <c r="E31" s="74"/>
      <c r="F31" s="74" t="s">
        <v>181</v>
      </c>
      <c r="G31" s="74" t="s">
        <v>172</v>
      </c>
      <c r="H31" s="63">
        <v>48</v>
      </c>
      <c r="I31" s="63">
        <v>960</v>
      </c>
      <c r="J31" s="63">
        <v>960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75"/>
    </row>
    <row r="32" spans="1:18" ht="16.5" customHeight="1">
      <c r="A32" s="69" t="s">
        <v>160</v>
      </c>
      <c r="B32" s="62"/>
      <c r="C32" s="62"/>
      <c r="D32" s="62"/>
      <c r="E32" s="62"/>
      <c r="F32" s="62"/>
      <c r="G32" s="62"/>
      <c r="H32" s="71"/>
      <c r="I32" s="63">
        <v>490000</v>
      </c>
      <c r="J32" s="63">
        <v>490000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72"/>
    </row>
    <row r="33" spans="1:18" ht="16.5" customHeight="1">
      <c r="A33" s="69" t="s">
        <v>161</v>
      </c>
      <c r="B33" s="73" t="s">
        <v>162</v>
      </c>
      <c r="C33" s="73" t="s">
        <v>25</v>
      </c>
      <c r="D33" s="74" t="s">
        <v>23</v>
      </c>
      <c r="E33" s="74"/>
      <c r="F33" s="74" t="s">
        <v>311</v>
      </c>
      <c r="G33" s="74" t="s">
        <v>163</v>
      </c>
      <c r="H33" s="63">
        <v>40</v>
      </c>
      <c r="I33" s="63">
        <v>490000</v>
      </c>
      <c r="J33" s="63">
        <v>490000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75"/>
    </row>
    <row r="34" spans="1:18" ht="16.5" customHeight="1">
      <c r="A34" s="69" t="s">
        <v>155</v>
      </c>
      <c r="B34" s="62"/>
      <c r="C34" s="62"/>
      <c r="D34" s="62"/>
      <c r="E34" s="62"/>
      <c r="F34" s="62"/>
      <c r="G34" s="62"/>
      <c r="H34" s="62"/>
      <c r="I34" s="63">
        <v>35700</v>
      </c>
      <c r="J34" s="63">
        <v>35700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70" t="s">
        <v>312</v>
      </c>
    </row>
    <row r="35" spans="1:18" ht="16.5" customHeight="1">
      <c r="A35" s="69" t="s">
        <v>128</v>
      </c>
      <c r="B35" s="62"/>
      <c r="C35" s="62"/>
      <c r="D35" s="62"/>
      <c r="E35" s="62"/>
      <c r="F35" s="62"/>
      <c r="G35" s="62"/>
      <c r="H35" s="71"/>
      <c r="I35" s="63">
        <v>33000</v>
      </c>
      <c r="J35" s="63">
        <v>33000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72"/>
    </row>
    <row r="36" spans="1:18" ht="16.5" customHeight="1">
      <c r="A36" s="69" t="s">
        <v>173</v>
      </c>
      <c r="B36" s="73" t="s">
        <v>174</v>
      </c>
      <c r="C36" s="73" t="s">
        <v>286</v>
      </c>
      <c r="D36" s="74" t="s">
        <v>23</v>
      </c>
      <c r="E36" s="74"/>
      <c r="F36" s="74" t="s">
        <v>184</v>
      </c>
      <c r="G36" s="74" t="s">
        <v>24</v>
      </c>
      <c r="H36" s="63">
        <v>3200</v>
      </c>
      <c r="I36" s="63">
        <v>9600</v>
      </c>
      <c r="J36" s="63">
        <v>9600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75"/>
    </row>
    <row r="37" spans="1:18" ht="16.5" customHeight="1">
      <c r="A37" s="69" t="s">
        <v>173</v>
      </c>
      <c r="B37" s="73" t="s">
        <v>174</v>
      </c>
      <c r="C37" s="73" t="s">
        <v>286</v>
      </c>
      <c r="D37" s="74" t="s">
        <v>23</v>
      </c>
      <c r="E37" s="74"/>
      <c r="F37" s="74" t="s">
        <v>313</v>
      </c>
      <c r="G37" s="74" t="s">
        <v>24</v>
      </c>
      <c r="H37" s="63">
        <v>1800</v>
      </c>
      <c r="I37" s="63">
        <v>23400</v>
      </c>
      <c r="J37" s="63">
        <v>23400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75"/>
    </row>
    <row r="38" spans="1:18" ht="16.5" customHeight="1">
      <c r="A38" s="69" t="s">
        <v>272</v>
      </c>
      <c r="B38" s="62"/>
      <c r="C38" s="62"/>
      <c r="D38" s="62"/>
      <c r="E38" s="62"/>
      <c r="F38" s="62"/>
      <c r="G38" s="62"/>
      <c r="H38" s="71"/>
      <c r="I38" s="63">
        <v>2700</v>
      </c>
      <c r="J38" s="63">
        <v>2700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72"/>
    </row>
    <row r="39" spans="1:18" ht="14.25">
      <c r="A39" s="69" t="s">
        <v>179</v>
      </c>
      <c r="B39" s="73" t="s">
        <v>180</v>
      </c>
      <c r="C39" s="73" t="s">
        <v>276</v>
      </c>
      <c r="D39" s="74" t="s">
        <v>23</v>
      </c>
      <c r="E39" s="74"/>
      <c r="F39" s="74" t="s">
        <v>183</v>
      </c>
      <c r="G39" s="74" t="s">
        <v>170</v>
      </c>
      <c r="H39" s="63">
        <v>180</v>
      </c>
      <c r="I39" s="63">
        <v>2700</v>
      </c>
      <c r="J39" s="63">
        <v>2700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75"/>
    </row>
    <row r="40" spans="1:18" ht="22.5">
      <c r="A40" s="69" t="s">
        <v>157</v>
      </c>
      <c r="B40" s="62"/>
      <c r="C40" s="62"/>
      <c r="D40" s="62"/>
      <c r="E40" s="62"/>
      <c r="F40" s="62"/>
      <c r="G40" s="62"/>
      <c r="H40" s="62"/>
      <c r="I40" s="63">
        <v>5400</v>
      </c>
      <c r="J40" s="63">
        <v>5400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70" t="s">
        <v>314</v>
      </c>
    </row>
    <row r="41" spans="1:18" ht="16.5" customHeight="1">
      <c r="A41" s="69" t="s">
        <v>272</v>
      </c>
      <c r="B41" s="62"/>
      <c r="C41" s="62"/>
      <c r="D41" s="62"/>
      <c r="E41" s="62"/>
      <c r="F41" s="62"/>
      <c r="G41" s="62"/>
      <c r="H41" s="71"/>
      <c r="I41" s="63">
        <v>5400</v>
      </c>
      <c r="J41" s="63">
        <v>5400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72"/>
    </row>
    <row r="42" spans="1:18" ht="16.5" customHeight="1">
      <c r="A42" s="69" t="s">
        <v>315</v>
      </c>
      <c r="B42" s="73" t="s">
        <v>316</v>
      </c>
      <c r="C42" s="73" t="s">
        <v>276</v>
      </c>
      <c r="D42" s="74" t="s">
        <v>28</v>
      </c>
      <c r="E42" s="74"/>
      <c r="F42" s="74" t="s">
        <v>305</v>
      </c>
      <c r="G42" s="74" t="s">
        <v>170</v>
      </c>
      <c r="H42" s="63">
        <v>180</v>
      </c>
      <c r="I42" s="63">
        <v>5400</v>
      </c>
      <c r="J42" s="63">
        <v>5400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75"/>
    </row>
    <row r="43" ht="16.5" customHeight="1"/>
    <row r="44" ht="16.5" customHeight="1"/>
    <row r="45" ht="16.5" customHeight="1"/>
    <row r="49" ht="16.5" customHeight="1"/>
    <row r="50" ht="16.5" customHeight="1"/>
    <row r="52" ht="16.5" customHeight="1"/>
    <row r="53" ht="16.5" customHeight="1"/>
    <row r="54" ht="16.5" customHeight="1"/>
    <row r="55" ht="16.5" customHeight="1"/>
    <row r="56" ht="16.5" customHeight="1"/>
    <row r="60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mergeCells count="1">
    <mergeCell ref="A1:Q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2018-03-14T03:55:21Z</cp:lastPrinted>
  <dcterms:created xsi:type="dcterms:W3CDTF">1996-12-17T01:32:42Z</dcterms:created>
  <dcterms:modified xsi:type="dcterms:W3CDTF">2021-04-13T07:18:38Z</dcterms:modified>
  <cp:category/>
  <cp:version/>
  <cp:contentType/>
  <cp:contentStatus/>
</cp:coreProperties>
</file>